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930" windowHeight="1062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442" i="5" l="1"/>
  <c r="AQ443" i="5"/>
  <c r="AQ444" i="5"/>
  <c r="AQ445" i="5"/>
  <c r="AQ446" i="5"/>
  <c r="AQ447" i="5"/>
  <c r="AQ448" i="5"/>
  <c r="AQ449" i="5"/>
  <c r="AQ450" i="5"/>
  <c r="AQ451" i="5"/>
  <c r="AQ452" i="5"/>
  <c r="AQ453" i="5"/>
  <c r="AQ454" i="5"/>
  <c r="AQ455" i="5"/>
  <c r="AQ441" i="5"/>
  <c r="AQ422" i="5"/>
  <c r="AQ423" i="5"/>
  <c r="AQ424" i="5"/>
  <c r="AQ425" i="5"/>
  <c r="AQ426" i="5"/>
  <c r="AQ427" i="5"/>
  <c r="AQ428" i="5"/>
  <c r="AQ429" i="5"/>
  <c r="AQ430" i="5"/>
  <c r="AQ431" i="5"/>
  <c r="AQ432" i="5"/>
  <c r="AQ433" i="5"/>
  <c r="AQ434" i="5"/>
  <c r="AQ435" i="5"/>
  <c r="AQ436" i="5"/>
  <c r="AQ421" i="5"/>
  <c r="AQ121" i="5"/>
  <c r="AS121" i="5" s="1"/>
  <c r="AR121" i="5"/>
  <c r="AQ113" i="5"/>
  <c r="AR113" i="5"/>
  <c r="AQ114" i="5"/>
  <c r="AS114" i="5" s="1"/>
  <c r="AR114" i="5"/>
  <c r="AQ115" i="5"/>
  <c r="AR115" i="5"/>
  <c r="AQ116" i="5"/>
  <c r="AS116" i="5" s="1"/>
  <c r="AR116" i="5"/>
  <c r="AQ117" i="5"/>
  <c r="AR117" i="5"/>
  <c r="AS117" i="5" s="1"/>
  <c r="AQ109" i="5"/>
  <c r="AR109" i="5"/>
  <c r="AQ105" i="5"/>
  <c r="AR105" i="5"/>
  <c r="AS105" i="5" s="1"/>
  <c r="AQ101" i="5"/>
  <c r="AS101" i="5" s="1"/>
  <c r="AR101" i="5"/>
  <c r="AQ96" i="5"/>
  <c r="AR96" i="5"/>
  <c r="AQ97" i="5"/>
  <c r="AS97" i="5" s="1"/>
  <c r="AR97" i="5"/>
  <c r="AQ93" i="5"/>
  <c r="AR93" i="5"/>
  <c r="AQ90" i="5"/>
  <c r="AR90" i="5"/>
  <c r="AR213" i="5"/>
  <c r="AR209" i="5"/>
  <c r="AR205" i="5"/>
  <c r="AR201" i="5"/>
  <c r="AR197" i="5"/>
  <c r="AR194" i="5"/>
  <c r="AR189" i="5"/>
  <c r="AR185" i="5"/>
  <c r="AR182" i="5"/>
  <c r="AR178" i="5"/>
  <c r="AQ176" i="5"/>
  <c r="AQ177" i="5"/>
  <c r="AQ178" i="5"/>
  <c r="AQ179" i="5"/>
  <c r="AQ180" i="5"/>
  <c r="AQ181" i="5"/>
  <c r="AQ182" i="5"/>
  <c r="AS182" i="5" s="1"/>
  <c r="AQ183" i="5"/>
  <c r="AQ184" i="5"/>
  <c r="AQ185" i="5"/>
  <c r="AS185" i="5" s="1"/>
  <c r="AQ186" i="5"/>
  <c r="AQ187" i="5"/>
  <c r="AQ188" i="5"/>
  <c r="AQ189" i="5"/>
  <c r="AS189" i="5" s="1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S201" i="5" s="1"/>
  <c r="AQ202" i="5"/>
  <c r="AQ203" i="5"/>
  <c r="AQ204" i="5"/>
  <c r="AQ205" i="5"/>
  <c r="AS205" i="5" s="1"/>
  <c r="AQ206" i="5"/>
  <c r="AQ207" i="5"/>
  <c r="AQ208" i="5"/>
  <c r="AQ209" i="5"/>
  <c r="AQ210" i="5"/>
  <c r="AQ211" i="5"/>
  <c r="AQ212" i="5"/>
  <c r="AQ213" i="5"/>
  <c r="AQ214" i="5"/>
  <c r="AQ215" i="5"/>
  <c r="AQ269" i="5"/>
  <c r="AQ270" i="5"/>
  <c r="AQ271" i="5"/>
  <c r="AQ272" i="5"/>
  <c r="AQ273" i="5"/>
  <c r="AQ274" i="5"/>
  <c r="AQ275" i="5"/>
  <c r="AQ276" i="5"/>
  <c r="AQ277" i="5"/>
  <c r="AQ278" i="5"/>
  <c r="AQ279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296" i="5"/>
  <c r="AQ297" i="5"/>
  <c r="AQ298" i="5"/>
  <c r="AQ299" i="5"/>
  <c r="AQ300" i="5"/>
  <c r="AQ301" i="5"/>
  <c r="AQ302" i="5"/>
  <c r="AQ303" i="5"/>
  <c r="AQ304" i="5"/>
  <c r="AQ305" i="5"/>
  <c r="AQ306" i="5"/>
  <c r="AQ307" i="5"/>
  <c r="AQ308" i="5"/>
  <c r="AQ309" i="5"/>
  <c r="AQ310" i="5"/>
  <c r="AQ311" i="5"/>
  <c r="AQ312" i="5"/>
  <c r="AQ318" i="5"/>
  <c r="AQ319" i="5"/>
  <c r="AQ320" i="5"/>
  <c r="AQ321" i="5"/>
  <c r="AQ322" i="5"/>
  <c r="AQ323" i="5"/>
  <c r="AQ324" i="5"/>
  <c r="AQ325" i="5"/>
  <c r="AQ326" i="5"/>
  <c r="AQ327" i="5"/>
  <c r="AQ328" i="5"/>
  <c r="AQ329" i="5"/>
  <c r="AQ330" i="5"/>
  <c r="AQ331" i="5"/>
  <c r="AQ332" i="5"/>
  <c r="AQ333" i="5"/>
  <c r="AQ334" i="5"/>
  <c r="AQ335" i="5"/>
  <c r="AQ336" i="5"/>
  <c r="AQ337" i="5"/>
  <c r="AQ338" i="5"/>
  <c r="AQ339" i="5"/>
  <c r="AQ340" i="5"/>
  <c r="AQ341" i="5"/>
  <c r="AQ342" i="5"/>
  <c r="AQ343" i="5"/>
  <c r="AQ344" i="5"/>
  <c r="AQ345" i="5"/>
  <c r="AQ346" i="5"/>
  <c r="AQ347" i="5"/>
  <c r="AQ348" i="5"/>
  <c r="AQ349" i="5"/>
  <c r="AQ350" i="5"/>
  <c r="AQ351" i="5"/>
  <c r="AQ352" i="5"/>
  <c r="AQ353" i="5"/>
  <c r="AQ354" i="5"/>
  <c r="AQ355" i="5"/>
  <c r="AQ356" i="5"/>
  <c r="AQ357" i="5"/>
  <c r="AQ358" i="5"/>
  <c r="AQ359" i="5"/>
  <c r="AQ360" i="5"/>
  <c r="AQ361" i="5"/>
  <c r="AQ362" i="5"/>
  <c r="AQ363" i="5"/>
  <c r="AQ364" i="5"/>
  <c r="AQ317" i="5"/>
  <c r="AS178" i="5" l="1"/>
  <c r="AS194" i="5"/>
  <c r="AS209" i="5"/>
  <c r="AS197" i="5"/>
  <c r="AS96" i="5"/>
  <c r="AS115" i="5"/>
  <c r="AS113" i="5"/>
  <c r="AS90" i="5"/>
  <c r="AS213" i="5"/>
  <c r="AS93" i="5"/>
  <c r="AS109" i="5"/>
  <c r="AR165" i="5"/>
  <c r="AR161" i="5"/>
  <c r="AR162" i="5"/>
  <c r="AR153" i="5"/>
  <c r="AR154" i="5"/>
  <c r="AR155" i="5"/>
  <c r="AR156" i="5"/>
  <c r="AR157" i="5"/>
  <c r="AR149" i="5"/>
  <c r="AR145" i="5"/>
  <c r="AR141" i="5"/>
  <c r="AR138" i="5"/>
  <c r="AR133" i="5"/>
  <c r="AR129" i="5"/>
  <c r="AQ129" i="5"/>
  <c r="AQ130" i="5"/>
  <c r="AQ131" i="5"/>
  <c r="AQ132" i="5"/>
  <c r="AQ133" i="5"/>
  <c r="AQ134" i="5"/>
  <c r="AQ135" i="5"/>
  <c r="AQ136" i="5"/>
  <c r="AQ137" i="5"/>
  <c r="AQ138" i="5"/>
  <c r="AS138" i="5" s="1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S156" i="5" s="1"/>
  <c r="AQ157" i="5"/>
  <c r="AQ158" i="5"/>
  <c r="AQ159" i="5"/>
  <c r="AQ160" i="5"/>
  <c r="AQ161" i="5"/>
  <c r="AQ162" i="5"/>
  <c r="AS162" i="5" s="1"/>
  <c r="AQ163" i="5"/>
  <c r="AQ164" i="5"/>
  <c r="AQ165" i="5"/>
  <c r="AQ166" i="5"/>
  <c r="AQ167" i="5"/>
  <c r="AQ128" i="5"/>
  <c r="AS154" i="5" l="1"/>
  <c r="AS165" i="5"/>
  <c r="AS149" i="5"/>
  <c r="AS129" i="5"/>
  <c r="AS157" i="5"/>
  <c r="AS145" i="5"/>
  <c r="AS153" i="5"/>
  <c r="AS133" i="5"/>
  <c r="AS155" i="5"/>
  <c r="AS161" i="5"/>
  <c r="AS141" i="5"/>
  <c r="AQ370" i="5"/>
  <c r="AQ371" i="5"/>
  <c r="AQ372" i="5"/>
  <c r="AQ373" i="5"/>
  <c r="AQ374" i="5"/>
  <c r="AQ375" i="5"/>
  <c r="AQ376" i="5"/>
  <c r="AQ377" i="5"/>
  <c r="AQ378" i="5"/>
  <c r="AQ379" i="5"/>
  <c r="AQ380" i="5"/>
  <c r="AQ381" i="5"/>
  <c r="AQ382" i="5"/>
  <c r="AQ383" i="5"/>
  <c r="AQ384" i="5"/>
  <c r="AQ385" i="5"/>
  <c r="AQ386" i="5"/>
  <c r="AQ387" i="5"/>
  <c r="AQ388" i="5"/>
  <c r="AQ389" i="5"/>
  <c r="AQ390" i="5"/>
  <c r="AQ391" i="5"/>
  <c r="AQ392" i="5"/>
  <c r="AQ393" i="5"/>
  <c r="AQ394" i="5"/>
  <c r="AQ395" i="5"/>
  <c r="AQ396" i="5"/>
  <c r="AQ397" i="5"/>
  <c r="AQ398" i="5"/>
  <c r="AQ399" i="5"/>
  <c r="AQ400" i="5"/>
  <c r="AQ401" i="5"/>
  <c r="AQ402" i="5"/>
  <c r="AQ403" i="5"/>
  <c r="AQ404" i="5"/>
  <c r="AQ405" i="5"/>
  <c r="AQ406" i="5"/>
  <c r="AQ407" i="5"/>
  <c r="AQ408" i="5"/>
  <c r="AQ409" i="5"/>
  <c r="AQ410" i="5"/>
  <c r="AQ411" i="5"/>
  <c r="AQ412" i="5"/>
  <c r="AQ413" i="5"/>
  <c r="AQ414" i="5"/>
  <c r="AQ415" i="5"/>
  <c r="AQ416" i="5"/>
  <c r="AQ369" i="5"/>
  <c r="AQ268" i="5"/>
  <c r="AQ221" i="5"/>
  <c r="AQ222" i="5"/>
  <c r="AQ223" i="5"/>
  <c r="AQ224" i="5"/>
  <c r="AQ225" i="5"/>
  <c r="AQ226" i="5"/>
  <c r="AQ227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41" i="5"/>
  <c r="AQ242" i="5"/>
  <c r="AQ243" i="5"/>
  <c r="AQ244" i="5"/>
  <c r="AQ245" i="5"/>
  <c r="AQ246" i="5"/>
  <c r="AQ247" i="5"/>
  <c r="AQ248" i="5"/>
  <c r="AQ249" i="5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63" i="5"/>
  <c r="AQ220" i="5"/>
  <c r="AR174" i="5"/>
  <c r="AQ173" i="5"/>
  <c r="AQ174" i="5"/>
  <c r="AS174" i="5" s="1"/>
  <c r="AQ175" i="5"/>
  <c r="AQ172" i="5"/>
  <c r="AQ82" i="5" l="1"/>
  <c r="AR82" i="5"/>
  <c r="AQ78" i="5"/>
  <c r="AR78" i="5"/>
  <c r="AQ74" i="5"/>
  <c r="AR74" i="5"/>
  <c r="AQ70" i="5"/>
  <c r="AR70" i="5"/>
  <c r="AQ65" i="5"/>
  <c r="AR65" i="5"/>
  <c r="AQ61" i="5"/>
  <c r="AR61" i="5"/>
  <c r="AQ57" i="5"/>
  <c r="AR57" i="5"/>
  <c r="AQ54" i="5"/>
  <c r="AR54" i="5"/>
  <c r="AQ50" i="5"/>
  <c r="AR50" i="5"/>
  <c r="AQ41" i="5"/>
  <c r="AR41" i="5"/>
  <c r="AQ38" i="5"/>
  <c r="AR38" i="5"/>
  <c r="AQ34" i="5"/>
  <c r="AR34" i="5"/>
  <c r="AQ29" i="5"/>
  <c r="AR29" i="5"/>
  <c r="AQ26" i="5"/>
  <c r="AR26" i="5"/>
  <c r="AQ22" i="5"/>
  <c r="AR22" i="5"/>
  <c r="AQ18" i="5"/>
  <c r="AR18" i="5"/>
  <c r="AQ14" i="5"/>
  <c r="AR14" i="5"/>
  <c r="AS82" i="5" l="1"/>
  <c r="AS61" i="5"/>
  <c r="AS70" i="5"/>
  <c r="AS78" i="5"/>
  <c r="AS54" i="5"/>
  <c r="AS74" i="5"/>
  <c r="AS57" i="5"/>
  <c r="AS65" i="5"/>
  <c r="AS14" i="5"/>
  <c r="AS22" i="5"/>
  <c r="AS29" i="5"/>
  <c r="AS38" i="5"/>
  <c r="AS50" i="5"/>
  <c r="AS18" i="5"/>
  <c r="AS26" i="5"/>
  <c r="AS34" i="5"/>
  <c r="AS41" i="5"/>
  <c r="AR452" i="5" l="1"/>
  <c r="AR455" i="5"/>
  <c r="AR454" i="5"/>
  <c r="AR453" i="5"/>
  <c r="AR451" i="5"/>
  <c r="AR450" i="5"/>
  <c r="AR449" i="5"/>
  <c r="AR448" i="5"/>
  <c r="AR447" i="5"/>
  <c r="AR446" i="5"/>
  <c r="AR445" i="5"/>
  <c r="AR444" i="5"/>
  <c r="AR443" i="5"/>
  <c r="AR442" i="5"/>
  <c r="AR441" i="5"/>
  <c r="AR436" i="5"/>
  <c r="AR435" i="5"/>
  <c r="AR434" i="5"/>
  <c r="AR433" i="5"/>
  <c r="AR432" i="5"/>
  <c r="AR431" i="5"/>
  <c r="AR430" i="5"/>
  <c r="AR429" i="5"/>
  <c r="AR428" i="5"/>
  <c r="AR427" i="5"/>
  <c r="AR425" i="5"/>
  <c r="AR426" i="5"/>
  <c r="AR424" i="5"/>
  <c r="AR423" i="5"/>
  <c r="AR422" i="5"/>
  <c r="AR421" i="5"/>
  <c r="AR415" i="5"/>
  <c r="AR416" i="5"/>
  <c r="AR414" i="5"/>
  <c r="AR409" i="5"/>
  <c r="AR410" i="5"/>
  <c r="AR411" i="5"/>
  <c r="AR412" i="5"/>
  <c r="AR413" i="5"/>
  <c r="AR408" i="5"/>
  <c r="AR403" i="5"/>
  <c r="AR404" i="5"/>
  <c r="AR405" i="5"/>
  <c r="AR406" i="5"/>
  <c r="AR407" i="5"/>
  <c r="AR402" i="5"/>
  <c r="AR400" i="5"/>
  <c r="AR401" i="5"/>
  <c r="AR399" i="5"/>
  <c r="AR397" i="5"/>
  <c r="AR398" i="5"/>
  <c r="AR396" i="5"/>
  <c r="AR394" i="5"/>
  <c r="AR395" i="5"/>
  <c r="AR393" i="5"/>
  <c r="AR391" i="5"/>
  <c r="AR392" i="5"/>
  <c r="AR390" i="5"/>
  <c r="AR385" i="5"/>
  <c r="AR386" i="5"/>
  <c r="AR387" i="5"/>
  <c r="AR388" i="5"/>
  <c r="AR389" i="5"/>
  <c r="AR384" i="5"/>
  <c r="AR370" i="5"/>
  <c r="AR371" i="5"/>
  <c r="AR372" i="5"/>
  <c r="AR373" i="5"/>
  <c r="AR374" i="5"/>
  <c r="AR375" i="5"/>
  <c r="AR376" i="5"/>
  <c r="AR377" i="5"/>
  <c r="AR378" i="5"/>
  <c r="AR379" i="5"/>
  <c r="AR380" i="5"/>
  <c r="AR381" i="5"/>
  <c r="AR382" i="5"/>
  <c r="AR383" i="5"/>
  <c r="AR369" i="5"/>
  <c r="AR364" i="5"/>
  <c r="AR363" i="5"/>
  <c r="AR362" i="5"/>
  <c r="AR354" i="5"/>
  <c r="AR355" i="5"/>
  <c r="AR356" i="5"/>
  <c r="AR357" i="5"/>
  <c r="AR358" i="5"/>
  <c r="AR359" i="5"/>
  <c r="AR360" i="5"/>
  <c r="AR361" i="5"/>
  <c r="AR353" i="5"/>
  <c r="AR342" i="5"/>
  <c r="AR343" i="5"/>
  <c r="AR344" i="5"/>
  <c r="AR345" i="5"/>
  <c r="AR346" i="5"/>
  <c r="AR347" i="5"/>
  <c r="AR348" i="5"/>
  <c r="AR349" i="5"/>
  <c r="AR350" i="5"/>
  <c r="AR351" i="5"/>
  <c r="AR352" i="5"/>
  <c r="AR341" i="5"/>
  <c r="AR339" i="5"/>
  <c r="AR340" i="5"/>
  <c r="AR338" i="5"/>
  <c r="AR333" i="5"/>
  <c r="AR334" i="5"/>
  <c r="AR335" i="5"/>
  <c r="AR336" i="5"/>
  <c r="AR337" i="5"/>
  <c r="AR332" i="5"/>
  <c r="AR330" i="5"/>
  <c r="AR331" i="5"/>
  <c r="AR329" i="5"/>
  <c r="AR324" i="5"/>
  <c r="AR325" i="5"/>
  <c r="AR326" i="5"/>
  <c r="AR327" i="5"/>
  <c r="AR328" i="5"/>
  <c r="AR323" i="5"/>
  <c r="AR321" i="5"/>
  <c r="AR322" i="5"/>
  <c r="AR320" i="5"/>
  <c r="AR318" i="5"/>
  <c r="AR319" i="5"/>
  <c r="AR317" i="5"/>
  <c r="AR308" i="5"/>
  <c r="AR309" i="5"/>
  <c r="AR310" i="5"/>
  <c r="AR311" i="5"/>
  <c r="AR312" i="5"/>
  <c r="AR307" i="5"/>
  <c r="AR299" i="5"/>
  <c r="AR300" i="5"/>
  <c r="AR301" i="5"/>
  <c r="AR302" i="5"/>
  <c r="AR303" i="5"/>
  <c r="AR304" i="5"/>
  <c r="AR305" i="5"/>
  <c r="AR306" i="5"/>
  <c r="AR298" i="5"/>
  <c r="AR293" i="5"/>
  <c r="AR294" i="5"/>
  <c r="AR295" i="5"/>
  <c r="AR296" i="5"/>
  <c r="AR297" i="5"/>
  <c r="AR292" i="5"/>
  <c r="AR290" i="5"/>
  <c r="AR291" i="5"/>
  <c r="AR289" i="5"/>
  <c r="AR284" i="5"/>
  <c r="AR285" i="5"/>
  <c r="AR286" i="5"/>
  <c r="AR287" i="5"/>
  <c r="AR288" i="5"/>
  <c r="AR283" i="5"/>
  <c r="AR281" i="5"/>
  <c r="AR282" i="5"/>
  <c r="AR280" i="5"/>
  <c r="AR275" i="5"/>
  <c r="AR276" i="5"/>
  <c r="AR277" i="5"/>
  <c r="AR278" i="5"/>
  <c r="AR279" i="5"/>
  <c r="AR274" i="5"/>
  <c r="AR272" i="5"/>
  <c r="AR273" i="5"/>
  <c r="AR271" i="5"/>
  <c r="AR269" i="5"/>
  <c r="AR270" i="5"/>
  <c r="AR268" i="5"/>
  <c r="AR257" i="5"/>
  <c r="AR259" i="5"/>
  <c r="AR260" i="5"/>
  <c r="AR261" i="5"/>
  <c r="AR263" i="5"/>
  <c r="AR256" i="5"/>
  <c r="AR241" i="5"/>
  <c r="AR243" i="5"/>
  <c r="AR244" i="5"/>
  <c r="AR245" i="5"/>
  <c r="AR247" i="5"/>
  <c r="AR248" i="5"/>
  <c r="AR249" i="5"/>
  <c r="AR251" i="5"/>
  <c r="AR252" i="5"/>
  <c r="AR253" i="5"/>
  <c r="AR255" i="5"/>
  <c r="AR240" i="5"/>
  <c r="AR238" i="5"/>
  <c r="AR239" i="5"/>
  <c r="AR236" i="5"/>
  <c r="AR233" i="5"/>
  <c r="AR235" i="5"/>
  <c r="AR232" i="5"/>
  <c r="AR225" i="5"/>
  <c r="AR227" i="5"/>
  <c r="AR228" i="5"/>
  <c r="AR230" i="5"/>
  <c r="AR231" i="5"/>
  <c r="AR224" i="5"/>
  <c r="AR221" i="5"/>
  <c r="AR223" i="5"/>
  <c r="AR220" i="5"/>
  <c r="AR210" i="5"/>
  <c r="AR211" i="5"/>
  <c r="AR212" i="5"/>
  <c r="AR214" i="5"/>
  <c r="AR215" i="5"/>
  <c r="AR208" i="5"/>
  <c r="AR193" i="5"/>
  <c r="AR195" i="5"/>
  <c r="AR196" i="5"/>
  <c r="AR198" i="5"/>
  <c r="AR199" i="5"/>
  <c r="AR200" i="5"/>
  <c r="AR202" i="5"/>
  <c r="AR203" i="5"/>
  <c r="AR204" i="5"/>
  <c r="AR206" i="5"/>
  <c r="AR207" i="5"/>
  <c r="AR192" i="5"/>
  <c r="AR190" i="5"/>
  <c r="AR191" i="5"/>
  <c r="AR188" i="5"/>
  <c r="AR186" i="5"/>
  <c r="AR187" i="5"/>
  <c r="AR184" i="5"/>
  <c r="AR177" i="5"/>
  <c r="AR179" i="5"/>
  <c r="AR180" i="5"/>
  <c r="AR181" i="5"/>
  <c r="AR183" i="5"/>
  <c r="AR176" i="5"/>
  <c r="AR173" i="5"/>
  <c r="AR175" i="5"/>
  <c r="AR172" i="5"/>
  <c r="AR150" i="5"/>
  <c r="AR151" i="5"/>
  <c r="AR152" i="5"/>
  <c r="AR158" i="5"/>
  <c r="AR159" i="5"/>
  <c r="AR160" i="5"/>
  <c r="AR163" i="5"/>
  <c r="AR148" i="5"/>
  <c r="AR110" i="5"/>
  <c r="AR111" i="5"/>
  <c r="AR112" i="5"/>
  <c r="AR118" i="5"/>
  <c r="AR119" i="5"/>
  <c r="AR108" i="5"/>
  <c r="AR69" i="5"/>
  <c r="AR71" i="5"/>
  <c r="AR72" i="5"/>
  <c r="AR73" i="5"/>
  <c r="AR75" i="5"/>
  <c r="AR76" i="5"/>
  <c r="AR77" i="5"/>
  <c r="AR79" i="5"/>
  <c r="AR68" i="5"/>
  <c r="AR42" i="5"/>
  <c r="AR43" i="5"/>
  <c r="AR40" i="5"/>
  <c r="AR30" i="5"/>
  <c r="AR31" i="5"/>
  <c r="AR32" i="5"/>
  <c r="AR33" i="5"/>
  <c r="AR35" i="5"/>
  <c r="AR36" i="5"/>
  <c r="AR37" i="5"/>
  <c r="AR39" i="5"/>
  <c r="AR28" i="5"/>
  <c r="AS446" i="5" l="1"/>
  <c r="AS447" i="5"/>
  <c r="AS448" i="5"/>
  <c r="AS449" i="5"/>
  <c r="AS450" i="5"/>
  <c r="AS451" i="5"/>
  <c r="AS452" i="5"/>
  <c r="AS453" i="5"/>
  <c r="AS454" i="5"/>
  <c r="AS455" i="5"/>
  <c r="AS427" i="5" l="1"/>
  <c r="AS428" i="5"/>
  <c r="AS429" i="5"/>
  <c r="AS430" i="5"/>
  <c r="AS431" i="5"/>
  <c r="AS432" i="5"/>
  <c r="AS433" i="5"/>
  <c r="AS434" i="5"/>
  <c r="AS435" i="5"/>
  <c r="AS436" i="5"/>
  <c r="AS388" i="5"/>
  <c r="AS389" i="5"/>
  <c r="AS390" i="5"/>
  <c r="AS391" i="5"/>
  <c r="AS392" i="5"/>
  <c r="AS393" i="5"/>
  <c r="AS394" i="5"/>
  <c r="AS395" i="5"/>
  <c r="AS396" i="5"/>
  <c r="AS397" i="5"/>
  <c r="AS398" i="5"/>
  <c r="AS399" i="5"/>
  <c r="AS400" i="5"/>
  <c r="AS401" i="5"/>
  <c r="AS402" i="5"/>
  <c r="AS403" i="5"/>
  <c r="AS404" i="5"/>
  <c r="AS405" i="5"/>
  <c r="AS406" i="5"/>
  <c r="AS407" i="5"/>
  <c r="AS408" i="5"/>
  <c r="AS409" i="5"/>
  <c r="AS410" i="5"/>
  <c r="AS411" i="5"/>
  <c r="AS412" i="5"/>
  <c r="AS413" i="5"/>
  <c r="AS338" i="5"/>
  <c r="AS339" i="5"/>
  <c r="AS340" i="5"/>
  <c r="AS341" i="5"/>
  <c r="AS342" i="5"/>
  <c r="AS343" i="5"/>
  <c r="AS344" i="5"/>
  <c r="AS345" i="5"/>
  <c r="AS346" i="5"/>
  <c r="AS347" i="5"/>
  <c r="AS348" i="5"/>
  <c r="AS349" i="5"/>
  <c r="AS350" i="5"/>
  <c r="AS351" i="5"/>
  <c r="AS352" i="5"/>
  <c r="AS353" i="5"/>
  <c r="AS354" i="5"/>
  <c r="AS355" i="5"/>
  <c r="AS356" i="5"/>
  <c r="AS357" i="5"/>
  <c r="AS358" i="5"/>
  <c r="AS359" i="5"/>
  <c r="AS360" i="5"/>
  <c r="AS361" i="5"/>
  <c r="AS362" i="5"/>
  <c r="AS298" i="5"/>
  <c r="AS299" i="5"/>
  <c r="AS300" i="5"/>
  <c r="AS301" i="5"/>
  <c r="AS302" i="5"/>
  <c r="AS303" i="5"/>
  <c r="AS304" i="5"/>
  <c r="AS305" i="5"/>
  <c r="AS306" i="5"/>
  <c r="AS307" i="5"/>
  <c r="AS308" i="5"/>
  <c r="AS309" i="5"/>
  <c r="AS310" i="5"/>
  <c r="AS311" i="5"/>
  <c r="AS293" i="5"/>
  <c r="AS294" i="5"/>
  <c r="AS295" i="5"/>
  <c r="AS296" i="5"/>
  <c r="AS248" i="5"/>
  <c r="AS249" i="5"/>
  <c r="AS251" i="5"/>
  <c r="AS252" i="5"/>
  <c r="AS253" i="5"/>
  <c r="AS255" i="5"/>
  <c r="AS256" i="5"/>
  <c r="AS257" i="5"/>
  <c r="AS259" i="5"/>
  <c r="AS260" i="5"/>
  <c r="AS261" i="5"/>
  <c r="AS263" i="5"/>
  <c r="AS177" i="5" l="1"/>
  <c r="AS210" i="5"/>
  <c r="AS211" i="5"/>
  <c r="AS212" i="5"/>
  <c r="AS214" i="5"/>
  <c r="AS215" i="5"/>
  <c r="AS208" i="5"/>
  <c r="AS198" i="5"/>
  <c r="AS199" i="5"/>
  <c r="AS200" i="5"/>
  <c r="AS202" i="5"/>
  <c r="AS203" i="5"/>
  <c r="AS204" i="5"/>
  <c r="AS206" i="5"/>
  <c r="AS207" i="5"/>
  <c r="AS196" i="5"/>
  <c r="AR166" i="5"/>
  <c r="AR167" i="5"/>
  <c r="AR164" i="5"/>
  <c r="AR81" i="5"/>
  <c r="AR83" i="5"/>
  <c r="AR80" i="5"/>
  <c r="AR122" i="5"/>
  <c r="AR123" i="5"/>
  <c r="AR120" i="5"/>
  <c r="AS151" i="5"/>
  <c r="AS152" i="5"/>
  <c r="AS158" i="5"/>
  <c r="AS159" i="5"/>
  <c r="AS160" i="5"/>
  <c r="AR144" i="5"/>
  <c r="AR146" i="5"/>
  <c r="AR147" i="5"/>
  <c r="AR142" i="5"/>
  <c r="AR143" i="5"/>
  <c r="AR140" i="5"/>
  <c r="AR136" i="5"/>
  <c r="AR137" i="5"/>
  <c r="AR139" i="5"/>
  <c r="AR134" i="5"/>
  <c r="AR135" i="5"/>
  <c r="AR132" i="5"/>
  <c r="AR130" i="5"/>
  <c r="AR131" i="5"/>
  <c r="AR128" i="5"/>
  <c r="AS195" i="5"/>
  <c r="AS193" i="5"/>
  <c r="AS192" i="5"/>
  <c r="AS191" i="5"/>
  <c r="AS190" i="5"/>
  <c r="AS188" i="5"/>
  <c r="AS187" i="5"/>
  <c r="AS186" i="5"/>
  <c r="AS184" i="5"/>
  <c r="AS183" i="5"/>
  <c r="AS181" i="5"/>
  <c r="AS180" i="5"/>
  <c r="AS179" i="5"/>
  <c r="AS176" i="5"/>
  <c r="AS175" i="5"/>
  <c r="AS173" i="5"/>
  <c r="AS172" i="5"/>
  <c r="AQ123" i="5"/>
  <c r="AQ122" i="5"/>
  <c r="AQ120" i="5"/>
  <c r="AQ119" i="5"/>
  <c r="AS119" i="5" s="1"/>
  <c r="AQ118" i="5"/>
  <c r="AS118" i="5" s="1"/>
  <c r="AQ112" i="5"/>
  <c r="AS112" i="5" s="1"/>
  <c r="AQ111" i="5"/>
  <c r="AS111" i="5" s="1"/>
  <c r="AQ110" i="5"/>
  <c r="AS110" i="5" s="1"/>
  <c r="AQ108" i="5"/>
  <c r="AS108" i="5" s="1"/>
  <c r="AR107" i="5"/>
  <c r="AQ107" i="5"/>
  <c r="AR106" i="5"/>
  <c r="AQ106" i="5"/>
  <c r="AR104" i="5"/>
  <c r="AQ104" i="5"/>
  <c r="AR103" i="5"/>
  <c r="AQ103" i="5"/>
  <c r="AR102" i="5"/>
  <c r="AQ102" i="5"/>
  <c r="AR100" i="5"/>
  <c r="AQ100" i="5"/>
  <c r="AR99" i="5"/>
  <c r="AQ99" i="5"/>
  <c r="AR98" i="5"/>
  <c r="AQ98" i="5"/>
  <c r="AR95" i="5"/>
  <c r="AQ95" i="5"/>
  <c r="AR94" i="5"/>
  <c r="AQ94" i="5"/>
  <c r="AR92" i="5"/>
  <c r="AQ92" i="5"/>
  <c r="AR91" i="5"/>
  <c r="AQ91" i="5"/>
  <c r="AR89" i="5"/>
  <c r="AQ89" i="5"/>
  <c r="AR88" i="5"/>
  <c r="AQ88" i="5"/>
  <c r="AR62" i="5"/>
  <c r="AR63" i="5"/>
  <c r="AR64" i="5"/>
  <c r="AR66" i="5"/>
  <c r="AR67" i="5"/>
  <c r="AR60" i="5"/>
  <c r="AR53" i="5"/>
  <c r="AR55" i="5"/>
  <c r="AR56" i="5"/>
  <c r="AR58" i="5"/>
  <c r="AR59" i="5"/>
  <c r="AR52" i="5"/>
  <c r="AR49" i="5"/>
  <c r="AR51" i="5"/>
  <c r="AR48" i="5"/>
  <c r="AQ83" i="5"/>
  <c r="AQ81" i="5"/>
  <c r="AQ80" i="5"/>
  <c r="AQ79" i="5"/>
  <c r="AS79" i="5" s="1"/>
  <c r="AQ77" i="5"/>
  <c r="AS77" i="5" s="1"/>
  <c r="AQ76" i="5"/>
  <c r="AQ75" i="5"/>
  <c r="AS75" i="5" s="1"/>
  <c r="AQ73" i="5"/>
  <c r="AQ72" i="5"/>
  <c r="AS72" i="5" s="1"/>
  <c r="AQ71" i="5"/>
  <c r="AQ69" i="5"/>
  <c r="AS69" i="5" s="1"/>
  <c r="AQ68" i="5"/>
  <c r="AQ67" i="5"/>
  <c r="AQ66" i="5"/>
  <c r="AQ64" i="5"/>
  <c r="AQ63" i="5"/>
  <c r="AQ62" i="5"/>
  <c r="AQ60" i="5"/>
  <c r="AQ59" i="5"/>
  <c r="AQ58" i="5"/>
  <c r="AQ56" i="5"/>
  <c r="AQ55" i="5"/>
  <c r="AQ53" i="5"/>
  <c r="AQ52" i="5"/>
  <c r="AQ51" i="5"/>
  <c r="AQ49" i="5"/>
  <c r="AQ48" i="5"/>
  <c r="AS445" i="5"/>
  <c r="AS444" i="5"/>
  <c r="AS443" i="5"/>
  <c r="AS442" i="5"/>
  <c r="AS441" i="5"/>
  <c r="AS426" i="5"/>
  <c r="AS425" i="5"/>
  <c r="AS424" i="5"/>
  <c r="AS423" i="5"/>
  <c r="AS422" i="5"/>
  <c r="AS421" i="5"/>
  <c r="AS416" i="5"/>
  <c r="AS415" i="5"/>
  <c r="AS414" i="5"/>
  <c r="AS387" i="5"/>
  <c r="AS386" i="5"/>
  <c r="AS385" i="5"/>
  <c r="AS384" i="5"/>
  <c r="AS383" i="5"/>
  <c r="AS382" i="5"/>
  <c r="AS381" i="5"/>
  <c r="AS380" i="5"/>
  <c r="AS379" i="5"/>
  <c r="AS378" i="5"/>
  <c r="AS377" i="5"/>
  <c r="AS376" i="5"/>
  <c r="AS375" i="5"/>
  <c r="AS374" i="5"/>
  <c r="AS373" i="5"/>
  <c r="AS372" i="5"/>
  <c r="AS371" i="5"/>
  <c r="AS370" i="5"/>
  <c r="AS369" i="5"/>
  <c r="AS364" i="5"/>
  <c r="AS363" i="5"/>
  <c r="AS337" i="5"/>
  <c r="AS336" i="5"/>
  <c r="AS335" i="5"/>
  <c r="AS334" i="5"/>
  <c r="AS333" i="5"/>
  <c r="AS332" i="5"/>
  <c r="AS331" i="5"/>
  <c r="AS330" i="5"/>
  <c r="AS329" i="5"/>
  <c r="AS328" i="5"/>
  <c r="AS327" i="5"/>
  <c r="AS326" i="5"/>
  <c r="AS325" i="5"/>
  <c r="AS324" i="5"/>
  <c r="AS323" i="5"/>
  <c r="AS322" i="5"/>
  <c r="AS321" i="5"/>
  <c r="AS320" i="5"/>
  <c r="AS319" i="5"/>
  <c r="AS318" i="5"/>
  <c r="AS317" i="5"/>
  <c r="AS312" i="5"/>
  <c r="AS297" i="5"/>
  <c r="AS292" i="5"/>
  <c r="AS291" i="5"/>
  <c r="AS290" i="5"/>
  <c r="AS289" i="5"/>
  <c r="AS288" i="5"/>
  <c r="AS287" i="5"/>
  <c r="AS286" i="5"/>
  <c r="AS285" i="5"/>
  <c r="AS284" i="5"/>
  <c r="AS283" i="5"/>
  <c r="AS282" i="5"/>
  <c r="AS281" i="5"/>
  <c r="AS280" i="5"/>
  <c r="AS279" i="5"/>
  <c r="AS278" i="5"/>
  <c r="AS277" i="5"/>
  <c r="AS276" i="5"/>
  <c r="AS275" i="5"/>
  <c r="AS274" i="5"/>
  <c r="AS273" i="5"/>
  <c r="AS272" i="5"/>
  <c r="AS271" i="5"/>
  <c r="AS270" i="5"/>
  <c r="AS269" i="5"/>
  <c r="AS268" i="5"/>
  <c r="AS247" i="5"/>
  <c r="AS245" i="5"/>
  <c r="AS244" i="5"/>
  <c r="AS243" i="5"/>
  <c r="AS241" i="5"/>
  <c r="AS240" i="5"/>
  <c r="AS239" i="5"/>
  <c r="AS238" i="5"/>
  <c r="AS236" i="5"/>
  <c r="AS235" i="5"/>
  <c r="AS233" i="5"/>
  <c r="AS232" i="5"/>
  <c r="AS231" i="5"/>
  <c r="AS230" i="5"/>
  <c r="AS228" i="5"/>
  <c r="AS227" i="5"/>
  <c r="AS225" i="5"/>
  <c r="AS224" i="5"/>
  <c r="AS223" i="5"/>
  <c r="AS221" i="5"/>
  <c r="AS220" i="5"/>
  <c r="AS163" i="5"/>
  <c r="AS150" i="5"/>
  <c r="AS148" i="5"/>
  <c r="AQ43" i="5"/>
  <c r="AS43" i="5" s="1"/>
  <c r="AQ42" i="5"/>
  <c r="AS42" i="5" s="1"/>
  <c r="AQ40" i="5"/>
  <c r="AS40" i="5" s="1"/>
  <c r="AQ39" i="5"/>
  <c r="AS39" i="5" s="1"/>
  <c r="AQ37" i="5"/>
  <c r="AS37" i="5" s="1"/>
  <c r="AQ36" i="5"/>
  <c r="AS36" i="5" s="1"/>
  <c r="AQ35" i="5"/>
  <c r="AS35" i="5" s="1"/>
  <c r="AQ33" i="5"/>
  <c r="AS33" i="5" s="1"/>
  <c r="AQ32" i="5"/>
  <c r="AS32" i="5" s="1"/>
  <c r="AQ31" i="5"/>
  <c r="AS31" i="5" s="1"/>
  <c r="AQ30" i="5"/>
  <c r="AS30" i="5" s="1"/>
  <c r="AQ28" i="5"/>
  <c r="AS28" i="5" s="1"/>
  <c r="AR27" i="5"/>
  <c r="AQ27" i="5"/>
  <c r="AR25" i="5"/>
  <c r="AQ25" i="5"/>
  <c r="AR24" i="5"/>
  <c r="AQ24" i="5"/>
  <c r="AR23" i="5"/>
  <c r="AQ23" i="5"/>
  <c r="AR21" i="5"/>
  <c r="AQ21" i="5"/>
  <c r="AR20" i="5"/>
  <c r="AQ20" i="5"/>
  <c r="AR19" i="5"/>
  <c r="AQ19" i="5"/>
  <c r="AR17" i="5"/>
  <c r="AQ17" i="5"/>
  <c r="AR16" i="5"/>
  <c r="AQ16" i="5"/>
  <c r="AR15" i="5"/>
  <c r="AQ15" i="5"/>
  <c r="AR13" i="5"/>
  <c r="AQ13" i="5"/>
  <c r="AR12" i="5"/>
  <c r="AQ12" i="5"/>
  <c r="AS164" i="5" l="1"/>
  <c r="AS167" i="5"/>
  <c r="AS166" i="5"/>
  <c r="AS136" i="5"/>
  <c r="AS144" i="5"/>
  <c r="AS12" i="5"/>
  <c r="AS23" i="5"/>
  <c r="AS94" i="5"/>
  <c r="AS104" i="5"/>
  <c r="AS21" i="5"/>
  <c r="AS130" i="5"/>
  <c r="AS95" i="5"/>
  <c r="AS106" i="5"/>
  <c r="AS135" i="5"/>
  <c r="AS19" i="5"/>
  <c r="AS98" i="5"/>
  <c r="AS89" i="5"/>
  <c r="AS27" i="5"/>
  <c r="AS132" i="5"/>
  <c r="AS131" i="5"/>
  <c r="AS128" i="5"/>
  <c r="AS137" i="5"/>
  <c r="AS107" i="5"/>
  <c r="AS139" i="5"/>
  <c r="AS147" i="5"/>
  <c r="AS24" i="5"/>
  <c r="AS123" i="5"/>
  <c r="AS99" i="5"/>
  <c r="AS91" i="5"/>
  <c r="AS92" i="5"/>
  <c r="AS103" i="5"/>
  <c r="AS20" i="5"/>
  <c r="AS140" i="5"/>
  <c r="AS80" i="5"/>
  <c r="AS62" i="5"/>
  <c r="AS134" i="5"/>
  <c r="AS142" i="5"/>
  <c r="AS55" i="5"/>
  <c r="AS122" i="5"/>
  <c r="AS146" i="5"/>
  <c r="AS143" i="5"/>
  <c r="AS120" i="5"/>
  <c r="AS100" i="5"/>
  <c r="AS15" i="5"/>
  <c r="AS25" i="5"/>
  <c r="AS102" i="5"/>
  <c r="AS63" i="5"/>
  <c r="AS17" i="5"/>
  <c r="AS16" i="5"/>
  <c r="AS88" i="5"/>
  <c r="AS83" i="5"/>
  <c r="AS58" i="5"/>
  <c r="AS81" i="5"/>
  <c r="AS13" i="5"/>
  <c r="AS59" i="5"/>
  <c r="AS53" i="5"/>
  <c r="AS56" i="5"/>
  <c r="AS73" i="5"/>
  <c r="AS76" i="5"/>
  <c r="AS60" i="5"/>
  <c r="AS66" i="5"/>
  <c r="AS49" i="5"/>
  <c r="AS67" i="5"/>
  <c r="AS64" i="5"/>
  <c r="AS51" i="5"/>
  <c r="AS68" i="5"/>
  <c r="AS52" i="5"/>
  <c r="AS71" i="5"/>
  <c r="AS48" i="5"/>
</calcChain>
</file>

<file path=xl/sharedStrings.xml><?xml version="1.0" encoding="utf-8"?>
<sst xmlns="http://schemas.openxmlformats.org/spreadsheetml/2006/main" count="1749" uniqueCount="153">
  <si>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</si>
  <si>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</si>
  <si>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</si>
  <si>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</si>
  <si>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</si>
  <si>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</si>
  <si>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</si>
  <si>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</si>
  <si>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</si>
  <si>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</si>
  <si>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</si>
  <si>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</si>
  <si>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</si>
  <si>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</si>
  <si>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</si>
  <si>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</si>
  <si>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</si>
  <si>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</si>
  <si>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</si>
  <si>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</si>
  <si>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</si>
  <si>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</si>
  <si>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</si>
  <si>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</si>
  <si>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</si>
  <si>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</si>
  <si>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</si>
  <si>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</si>
  <si>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</si>
  <si>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</si>
  <si>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</si>
  <si>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</si>
  <si>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</si>
  <si>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</si>
  <si>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</si>
  <si>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</si>
  <si>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</si>
  <si>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</si>
  <si>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</si>
  <si>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</si>
  <si>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</si>
  <si>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</si>
  <si>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</si>
  <si>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</si>
  <si>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</si>
  <si>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</si>
  <si>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</si>
  <si>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</si>
  <si>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</si>
  <si>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</si>
  <si>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</si>
  <si>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</si>
  <si>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</si>
  <si>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</si>
  <si>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</si>
  <si>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</si>
  <si>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</si>
  <si>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</si>
  <si>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</si>
  <si>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</si>
  <si>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</si>
  <si>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</si>
  <si>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</si>
  <si>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</si>
  <si>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</si>
  <si>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</si>
  <si>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</si>
  <si>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</si>
  <si>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</si>
  <si>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</si>
  <si>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</si>
  <si>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</si>
  <si>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</si>
  <si>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</si>
  <si>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</si>
  <si>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</si>
  <si>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</si>
  <si>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</si>
  <si>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</si>
  <si>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</si>
  <si>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</si>
  <si>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</si>
  <si>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</si>
  <si>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</si>
  <si>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</si>
  <si>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</si>
  <si>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</si>
  <si>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</si>
  <si>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</si>
  <si>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</si>
  <si>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</si>
  <si>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</si>
  <si>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</si>
  <si>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</si>
  <si>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</si>
  <si>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</si>
  <si>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</si>
  <si>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</si>
  <si>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</si>
  <si>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</si>
  <si>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</si>
  <si>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</si>
  <si>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</si>
  <si>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</si>
  <si>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</si>
  <si>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</si>
  <si>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</si>
  <si>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</si>
  <si>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</si>
  <si>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</si>
  <si>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</si>
  <si>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</si>
  <si>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</si>
  <si>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</si>
  <si>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</si>
  <si>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</si>
  <si>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</si>
  <si>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</si>
  <si>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</si>
  <si>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</si>
  <si>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</si>
  <si>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</si>
  <si>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</si>
  <si>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</si>
  <si>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</si>
  <si>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</si>
  <si>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</si>
  <si>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</si>
  <si>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</si>
  <si>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</si>
  <si>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</si>
  <si>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</si>
  <si>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</si>
  <si>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</si>
  <si>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</si>
  <si>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п. Октябрьский</t>
  </si>
  <si>
    <t>МАОУ СОШ №18</t>
  </si>
  <si>
    <t>1г</t>
  </si>
  <si>
    <t>2г</t>
  </si>
  <si>
    <t>3г</t>
  </si>
  <si>
    <t>4г</t>
  </si>
  <si>
    <t>5г</t>
  </si>
  <si>
    <t>6г</t>
  </si>
  <si>
    <t>КР</t>
  </si>
  <si>
    <t>кр</t>
  </si>
  <si>
    <t>Иностранный язык (английский)</t>
  </si>
  <si>
    <t>ВПР</t>
  </si>
  <si>
    <t>ИС</t>
  </si>
  <si>
    <t>25 августа</t>
  </si>
  <si>
    <t>год</t>
  </si>
  <si>
    <t xml:space="preserve"> №_46/1-ОД___</t>
  </si>
  <si>
    <t>46/1-ОД</t>
  </si>
  <si>
    <t>№ 17/1-ОД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</si>
</sst>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2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0" fontId="2" fillId="9" borderId="1" xfId="0" applyFont="1" applyFill="1" applyBorder="1"/>
    <xf numFmtId="0" fontId="4" fillId="9" borderId="0" xfId="0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4" fontId="28" fillId="0" borderId="1" xfId="0" applyNumberFormat="1" applyFont="1" applyBorder="1" applyAlignment="1">
      <alignment vertical="center"/>
    </xf>
    <xf numFmtId="14" fontId="21" fillId="0" borderId="0" xfId="0" applyNumberFormat="1" applyFont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.75" x14ac:dyDescent="0.25">
      <c r="A2" s="12"/>
    </row>
    <row r="3" spans="1:1" ht="138.75" customHeight="1" x14ac:dyDescent="0.25">
      <c r="A3" s="13" t="s">
        <v>132</v>
      </c>
    </row>
    <row r="4" spans="1:1" ht="262.5" x14ac:dyDescent="0.25">
      <c r="A4" s="18" t="s">
        <v>122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91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92</v>
      </c>
    </row>
    <row r="12" spans="1:1" s="16" customFormat="1" ht="18.75" x14ac:dyDescent="0.25">
      <c r="A12" s="15" t="s">
        <v>126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72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66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120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73</v>
      </c>
    </row>
    <row r="21" spans="1:1" s="16" customFormat="1" ht="37.5" x14ac:dyDescent="0.25">
      <c r="A21" s="15" t="s">
        <v>134</v>
      </c>
    </row>
    <row r="22" spans="1:1" s="16" customFormat="1" ht="18" x14ac:dyDescent="0.25">
      <c r="A22" s="15"/>
    </row>
    <row r="23" spans="1:1" s="16" customFormat="1" ht="150" x14ac:dyDescent="0.25">
      <c r="A23" s="17" t="s">
        <v>133</v>
      </c>
    </row>
    <row r="24" spans="1:1" s="16" customFormat="1" ht="37.5" x14ac:dyDescent="0.25">
      <c r="A24" s="31" t="s">
        <v>75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56"/>
  <sheetViews>
    <sheetView tabSelected="1" view="pageBreakPreview" topLeftCell="A268" zoomScale="85" zoomScaleNormal="85" zoomScaleSheetLayoutView="85" workbookViewId="0">
      <selection activeCell="E9" sqref="E9:AP9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10.42578125" style="1" customWidth="1"/>
    <col min="5" max="5" width="6.42578125" style="1" customWidth="1"/>
    <col min="6" max="6" width="4.28515625" style="1" customWidth="1"/>
    <col min="7" max="7" width="5.42578125" style="1" customWidth="1"/>
    <col min="8" max="30" width="4.28515625" style="1" customWidth="1"/>
    <col min="31" max="31" width="5.7109375" style="1" customWidth="1"/>
    <col min="32" max="33" width="6.28515625" style="1" customWidth="1"/>
    <col min="34" max="35" width="5.5703125" style="1" customWidth="1"/>
    <col min="36" max="36" width="5.85546875" style="1" customWidth="1"/>
    <col min="37" max="37" width="5.42578125" style="1" customWidth="1"/>
    <col min="38" max="38" width="6.7109375" style="1" customWidth="1"/>
    <col min="39" max="41" width="4.28515625" style="1" customWidth="1"/>
    <col min="42" max="42" width="5.42578125" style="1" customWidth="1"/>
    <col min="43" max="43" width="9.570312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8" customFormat="1" ht="63" customHeight="1" x14ac:dyDescent="0.25">
      <c r="A1" s="29" t="s">
        <v>125</v>
      </c>
      <c r="B1" s="29"/>
      <c r="C1" s="29" t="s">
        <v>148</v>
      </c>
      <c r="D1" s="29">
        <v>2025</v>
      </c>
      <c r="E1" s="29" t="s">
        <v>150</v>
      </c>
      <c r="F1" s="29"/>
      <c r="G1" s="86"/>
      <c r="H1" s="29"/>
      <c r="L1" s="88" t="s">
        <v>39</v>
      </c>
      <c r="AC1" s="79"/>
      <c r="AD1" s="79"/>
      <c r="AL1" s="79"/>
      <c r="AM1" s="79"/>
      <c r="AN1" s="79"/>
      <c r="AO1" s="79"/>
      <c r="AP1" s="79"/>
      <c r="AQ1" s="79"/>
      <c r="AR1" s="79"/>
      <c r="AS1" s="79"/>
    </row>
    <row r="2" spans="1:48" ht="21.75" customHeight="1" x14ac:dyDescent="0.4">
      <c r="A2" s="30" t="s">
        <v>56</v>
      </c>
      <c r="B2" s="28" t="s">
        <v>135</v>
      </c>
      <c r="C2" s="89"/>
      <c r="D2" s="82"/>
      <c r="F2" s="86"/>
      <c r="G2" s="87" t="s">
        <v>123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6"/>
      <c r="AM2" s="56"/>
      <c r="AN2" s="56"/>
      <c r="AO2" s="63"/>
      <c r="AP2" s="63"/>
      <c r="AQ2" s="63"/>
      <c r="AR2" s="63"/>
      <c r="AS2" s="63"/>
      <c r="AT2" s="33"/>
      <c r="AU2" s="33"/>
      <c r="AV2" s="33"/>
    </row>
    <row r="3" spans="1:48" ht="40.5" customHeight="1" x14ac:dyDescent="0.25">
      <c r="A3" s="30" t="s">
        <v>68</v>
      </c>
      <c r="B3" s="48" t="s">
        <v>136</v>
      </c>
      <c r="C3" s="33"/>
      <c r="D3" s="82"/>
      <c r="E3" s="32"/>
      <c r="F3" s="32"/>
      <c r="G3" s="174" t="s">
        <v>121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6"/>
      <c r="X3" s="110" t="s">
        <v>65</v>
      </c>
      <c r="Y3" s="111"/>
      <c r="Z3" s="111"/>
      <c r="AA3" s="111"/>
      <c r="AB3" s="112"/>
      <c r="AC3" s="119" t="s">
        <v>94</v>
      </c>
      <c r="AD3" s="120"/>
      <c r="AE3" s="120"/>
      <c r="AF3" s="120"/>
      <c r="AG3" s="120"/>
      <c r="AH3" s="120"/>
      <c r="AI3" s="120"/>
      <c r="AJ3" s="120"/>
      <c r="AK3" s="120"/>
      <c r="AL3" s="120"/>
      <c r="AM3" s="121"/>
      <c r="AN3" s="136" t="s">
        <v>95</v>
      </c>
      <c r="AO3" s="136"/>
      <c r="AP3" s="59" t="s">
        <v>96</v>
      </c>
      <c r="AQ3" s="59"/>
      <c r="AR3" s="64"/>
      <c r="AS3" s="33"/>
      <c r="AT3" s="33"/>
      <c r="AU3" s="61"/>
      <c r="AV3" s="33"/>
    </row>
    <row r="4" spans="1:48" ht="22.5" customHeight="1" x14ac:dyDescent="0.2">
      <c r="B4" s="118" t="s">
        <v>69</v>
      </c>
      <c r="C4" s="118"/>
      <c r="D4" s="33"/>
      <c r="E4" s="33"/>
      <c r="F4" s="35"/>
      <c r="G4" s="85" t="s">
        <v>98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113" t="s">
        <v>127</v>
      </c>
      <c r="Y4" s="114"/>
      <c r="Z4" s="114"/>
      <c r="AA4" s="114"/>
      <c r="AB4" s="115"/>
      <c r="AC4" s="122"/>
      <c r="AD4" s="123"/>
      <c r="AE4" s="123"/>
      <c r="AF4" s="123"/>
      <c r="AG4" s="123"/>
      <c r="AH4" s="123"/>
      <c r="AI4" s="123"/>
      <c r="AJ4" s="123"/>
      <c r="AK4" s="123"/>
      <c r="AL4" s="123"/>
      <c r="AM4" s="124"/>
      <c r="AN4" s="136"/>
      <c r="AO4" s="136"/>
      <c r="AP4" s="108" t="s">
        <v>97</v>
      </c>
      <c r="AQ4" s="108"/>
      <c r="AU4" s="61"/>
      <c r="AV4" s="33"/>
    </row>
    <row r="5" spans="1:48" ht="42.75" customHeight="1" x14ac:dyDescent="0.2">
      <c r="A5" s="69" t="s">
        <v>70</v>
      </c>
      <c r="B5" s="85" t="s">
        <v>151</v>
      </c>
      <c r="C5" s="185" t="s">
        <v>57</v>
      </c>
      <c r="D5" s="186" t="s">
        <v>152</v>
      </c>
      <c r="E5" s="33"/>
      <c r="F5" s="35"/>
      <c r="G5" s="177" t="s">
        <v>99</v>
      </c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16"/>
      <c r="Y5" s="116"/>
      <c r="Z5" s="116"/>
      <c r="AA5" s="116"/>
      <c r="AB5" s="117"/>
      <c r="AC5" s="125"/>
      <c r="AD5" s="126"/>
      <c r="AE5" s="126"/>
      <c r="AF5" s="126"/>
      <c r="AG5" s="126"/>
      <c r="AH5" s="126"/>
      <c r="AI5" s="126"/>
      <c r="AJ5" s="126"/>
      <c r="AK5" s="126"/>
      <c r="AL5" s="126"/>
      <c r="AM5" s="127"/>
      <c r="AN5" s="136"/>
      <c r="AO5" s="136"/>
      <c r="AP5" s="167" t="s">
        <v>68</v>
      </c>
      <c r="AQ5" s="168"/>
      <c r="AU5" s="61"/>
      <c r="AV5" s="33"/>
    </row>
    <row r="6" spans="1:48" ht="35.25" customHeight="1" x14ac:dyDescent="0.2">
      <c r="A6" s="70" t="s">
        <v>71</v>
      </c>
      <c r="B6" s="188">
        <v>45894</v>
      </c>
      <c r="C6" s="185" t="s">
        <v>58</v>
      </c>
      <c r="D6" s="187">
        <v>46112</v>
      </c>
      <c r="E6" s="36"/>
      <c r="F6" s="35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69" t="s">
        <v>128</v>
      </c>
      <c r="Y6" s="170"/>
      <c r="Z6" s="170"/>
      <c r="AA6" s="170"/>
      <c r="AB6" s="170"/>
      <c r="AC6" s="72" t="s">
        <v>129</v>
      </c>
      <c r="AD6" s="65"/>
      <c r="AE6" s="65"/>
      <c r="AF6" s="65"/>
      <c r="AG6" s="65"/>
      <c r="AH6" s="56"/>
      <c r="AU6" s="33"/>
      <c r="AV6" s="33"/>
    </row>
    <row r="7" spans="1:48" ht="26.25" customHeight="1" x14ac:dyDescent="0.2">
      <c r="A7" s="128" t="s">
        <v>124</v>
      </c>
      <c r="B7" s="128"/>
      <c r="C7" s="129" t="s">
        <v>149</v>
      </c>
      <c r="D7" s="129"/>
      <c r="E7" s="33"/>
      <c r="F7" s="35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Y7" s="62"/>
      <c r="Z7" s="33"/>
      <c r="AB7" s="62"/>
      <c r="AC7" s="74" t="s">
        <v>131</v>
      </c>
      <c r="AP7" s="55"/>
      <c r="AQ7" s="55"/>
      <c r="AR7" s="55"/>
      <c r="AS7" s="33"/>
    </row>
    <row r="8" spans="1:48" ht="22.5" customHeight="1" x14ac:dyDescent="0.25">
      <c r="A8" s="75"/>
      <c r="B8" s="75"/>
      <c r="C8" s="75"/>
      <c r="D8" s="76"/>
      <c r="E8" s="76"/>
      <c r="F8" s="76"/>
      <c r="G8" s="77"/>
      <c r="H8" s="77"/>
      <c r="I8" s="75"/>
      <c r="J8" s="33"/>
      <c r="K8" s="33"/>
      <c r="X8" s="84"/>
      <c r="Y8" s="33"/>
      <c r="Z8" s="54"/>
      <c r="AA8" s="54"/>
      <c r="AB8" s="54"/>
      <c r="AC8" s="71" t="s">
        <v>130</v>
      </c>
      <c r="AD8" s="55"/>
      <c r="AE8" s="55"/>
      <c r="AF8" s="55"/>
      <c r="AG8" s="55"/>
      <c r="AH8" s="55"/>
      <c r="AI8" s="55"/>
      <c r="AJ8" s="55"/>
      <c r="AK8" s="90"/>
      <c r="AL8" s="73"/>
      <c r="AM8" s="55"/>
      <c r="AN8" s="55"/>
      <c r="AO8" s="55"/>
      <c r="AP8" s="55"/>
      <c r="AQ8" s="55"/>
      <c r="AR8" s="55"/>
      <c r="AS8" s="56"/>
    </row>
    <row r="9" spans="1:48" s="2" customFormat="1" ht="120.75" customHeight="1" x14ac:dyDescent="0.2">
      <c r="A9" s="144" t="s">
        <v>15</v>
      </c>
      <c r="B9" s="144"/>
      <c r="C9" s="144"/>
      <c r="D9" s="144"/>
      <c r="E9" s="145" t="s">
        <v>40</v>
      </c>
      <c r="F9" s="145"/>
      <c r="G9" s="145"/>
      <c r="H9" s="145"/>
      <c r="I9" s="14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09" t="s">
        <v>20</v>
      </c>
      <c r="AR9" s="109" t="s">
        <v>22</v>
      </c>
      <c r="AS9" s="139" t="s">
        <v>21</v>
      </c>
    </row>
    <row r="10" spans="1:48" s="2" customFormat="1" ht="21.75" customHeight="1" x14ac:dyDescent="0.2">
      <c r="A10" s="140" t="s">
        <v>0</v>
      </c>
      <c r="B10" s="141"/>
      <c r="C10" s="132" t="s">
        <v>64</v>
      </c>
      <c r="D10" s="23" t="s">
        <v>18</v>
      </c>
      <c r="E10" s="131" t="s">
        <v>1</v>
      </c>
      <c r="F10" s="131"/>
      <c r="G10" s="131"/>
      <c r="H10" s="131"/>
      <c r="I10" s="131" t="s">
        <v>2</v>
      </c>
      <c r="J10" s="131"/>
      <c r="K10" s="131"/>
      <c r="L10" s="131"/>
      <c r="M10" s="131" t="s">
        <v>3</v>
      </c>
      <c r="N10" s="131"/>
      <c r="O10" s="131"/>
      <c r="P10" s="131"/>
      <c r="Q10" s="131" t="s">
        <v>4</v>
      </c>
      <c r="R10" s="131"/>
      <c r="S10" s="131"/>
      <c r="T10" s="131"/>
      <c r="U10" s="131" t="s">
        <v>5</v>
      </c>
      <c r="V10" s="131"/>
      <c r="W10" s="131"/>
      <c r="X10" s="131" t="s">
        <v>6</v>
      </c>
      <c r="Y10" s="131"/>
      <c r="Z10" s="131"/>
      <c r="AA10" s="131"/>
      <c r="AB10" s="131" t="s">
        <v>7</v>
      </c>
      <c r="AC10" s="131"/>
      <c r="AD10" s="131"/>
      <c r="AE10" s="131" t="s">
        <v>8</v>
      </c>
      <c r="AF10" s="131"/>
      <c r="AG10" s="131"/>
      <c r="AH10" s="131"/>
      <c r="AI10" s="131"/>
      <c r="AJ10" s="131" t="s">
        <v>9</v>
      </c>
      <c r="AK10" s="131"/>
      <c r="AL10" s="131"/>
      <c r="AM10" s="131" t="s">
        <v>10</v>
      </c>
      <c r="AN10" s="131"/>
      <c r="AO10" s="131"/>
      <c r="AP10" s="131"/>
      <c r="AQ10" s="109"/>
      <c r="AR10" s="109"/>
      <c r="AS10" s="139"/>
    </row>
    <row r="11" spans="1:48" s="6" customFormat="1" ht="11.25" customHeight="1" x14ac:dyDescent="0.2">
      <c r="A11" s="142"/>
      <c r="B11" s="143"/>
      <c r="C11" s="134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09"/>
      <c r="AR11" s="109"/>
      <c r="AS11" s="139"/>
    </row>
    <row r="12" spans="1:48" s="6" customFormat="1" ht="11.25" customHeight="1" x14ac:dyDescent="0.2">
      <c r="A12" s="137" t="s">
        <v>93</v>
      </c>
      <c r="B12" s="132" t="s">
        <v>13</v>
      </c>
      <c r="C12" s="37" t="s">
        <v>61</v>
      </c>
      <c r="D12" s="9"/>
      <c r="E12" s="5"/>
      <c r="F12" s="5"/>
      <c r="G12" s="5" t="s">
        <v>144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8">
        <f>COUNTA(E12:AP12)</f>
        <v>1</v>
      </c>
      <c r="AR12" s="3">
        <f>33*5</f>
        <v>165</v>
      </c>
      <c r="AS12" s="39">
        <f>AQ12/AR12</f>
        <v>6.0606060606060606E-3</v>
      </c>
    </row>
    <row r="13" spans="1:48" ht="12.75" customHeight="1" x14ac:dyDescent="0.2">
      <c r="A13" s="138"/>
      <c r="B13" s="133"/>
      <c r="C13" s="37" t="s">
        <v>62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8">
        <f>COUNTA(E13:AP13)</f>
        <v>0</v>
      </c>
      <c r="AR13" s="3">
        <f>33*5</f>
        <v>165</v>
      </c>
      <c r="AS13" s="39">
        <f t="shared" ref="AS13:AS43" si="0">AQ13/AR13</f>
        <v>0</v>
      </c>
    </row>
    <row r="14" spans="1:48" ht="12.75" customHeight="1" x14ac:dyDescent="0.2">
      <c r="A14" s="138"/>
      <c r="B14" s="133"/>
      <c r="C14" s="93" t="s">
        <v>63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8">
        <f>COUNTA(E14:AP14)</f>
        <v>0</v>
      </c>
      <c r="AR14" s="3">
        <f>33*5</f>
        <v>165</v>
      </c>
      <c r="AS14" s="39">
        <f t="shared" ref="AS14" si="1">AQ14/AR14</f>
        <v>0</v>
      </c>
    </row>
    <row r="15" spans="1:48" ht="12.75" customHeight="1" x14ac:dyDescent="0.2">
      <c r="A15" s="138"/>
      <c r="B15" s="134"/>
      <c r="C15" s="93" t="s">
        <v>137</v>
      </c>
      <c r="D15" s="3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8">
        <f t="shared" ref="AQ15:AQ17" si="2">COUNTA(E15:AP15)</f>
        <v>0</v>
      </c>
      <c r="AR15" s="3">
        <f>33*5</f>
        <v>165</v>
      </c>
      <c r="AS15" s="39">
        <f t="shared" si="0"/>
        <v>0</v>
      </c>
    </row>
    <row r="16" spans="1:48" ht="12.75" customHeight="1" x14ac:dyDescent="0.2">
      <c r="A16" s="138"/>
      <c r="B16" s="132" t="s">
        <v>11</v>
      </c>
      <c r="C16" s="93" t="s">
        <v>61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8">
        <f t="shared" si="2"/>
        <v>0</v>
      </c>
      <c r="AR16" s="3">
        <f t="shared" ref="AR16:AR23" si="3">33*4</f>
        <v>132</v>
      </c>
      <c r="AS16" s="39">
        <f t="shared" si="0"/>
        <v>0</v>
      </c>
    </row>
    <row r="17" spans="1:45" ht="12.75" customHeight="1" x14ac:dyDescent="0.2">
      <c r="A17" s="138"/>
      <c r="B17" s="133"/>
      <c r="C17" s="93" t="s">
        <v>62</v>
      </c>
      <c r="D17" s="25"/>
      <c r="E17" s="4"/>
      <c r="F17" s="4"/>
      <c r="G17" s="4"/>
      <c r="H17" s="4"/>
      <c r="I17" s="4"/>
      <c r="J17" s="2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8">
        <f t="shared" si="2"/>
        <v>0</v>
      </c>
      <c r="AR17" s="3">
        <f t="shared" si="3"/>
        <v>132</v>
      </c>
      <c r="AS17" s="39">
        <f t="shared" si="0"/>
        <v>0</v>
      </c>
    </row>
    <row r="18" spans="1:45" ht="12.75" customHeight="1" x14ac:dyDescent="0.2">
      <c r="A18" s="138"/>
      <c r="B18" s="133"/>
      <c r="C18" s="93" t="s">
        <v>63</v>
      </c>
      <c r="D18" s="52"/>
      <c r="E18" s="4"/>
      <c r="F18" s="4"/>
      <c r="G18" s="4"/>
      <c r="H18" s="4"/>
      <c r="I18" s="4"/>
      <c r="J18" s="2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8">
        <f t="shared" ref="AQ18" si="4">COUNTA(E18:AP18)</f>
        <v>0</v>
      </c>
      <c r="AR18" s="3">
        <f t="shared" si="3"/>
        <v>132</v>
      </c>
      <c r="AS18" s="39">
        <f t="shared" ref="AS18" si="5">AQ18/AR18</f>
        <v>0</v>
      </c>
    </row>
    <row r="19" spans="1:45" ht="12.75" customHeight="1" x14ac:dyDescent="0.2">
      <c r="A19" s="138"/>
      <c r="B19" s="134"/>
      <c r="C19" s="93" t="s">
        <v>137</v>
      </c>
      <c r="D19" s="25"/>
      <c r="E19" s="4"/>
      <c r="F19" s="4"/>
      <c r="G19" s="4"/>
      <c r="H19" s="4"/>
      <c r="I19" s="2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8">
        <f>COUNTA(E19:AP19)</f>
        <v>0</v>
      </c>
      <c r="AR19" s="3">
        <f t="shared" si="3"/>
        <v>132</v>
      </c>
      <c r="AS19" s="39">
        <f t="shared" si="0"/>
        <v>0</v>
      </c>
    </row>
    <row r="20" spans="1:45" ht="12.75" customHeight="1" x14ac:dyDescent="0.2">
      <c r="A20" s="138"/>
      <c r="B20" s="132" t="s">
        <v>16</v>
      </c>
      <c r="C20" s="93" t="s">
        <v>61</v>
      </c>
      <c r="D20" s="25"/>
      <c r="E20" s="4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8">
        <f>COUNTA(E20:AP20)</f>
        <v>0</v>
      </c>
      <c r="AR20" s="3">
        <f t="shared" si="3"/>
        <v>132</v>
      </c>
      <c r="AS20" s="39">
        <f t="shared" si="0"/>
        <v>0</v>
      </c>
    </row>
    <row r="21" spans="1:45" ht="12.75" customHeight="1" x14ac:dyDescent="0.2">
      <c r="A21" s="138"/>
      <c r="B21" s="133"/>
      <c r="C21" s="93" t="s">
        <v>62</v>
      </c>
      <c r="D21" s="25"/>
      <c r="E21" s="4"/>
      <c r="F21" s="4"/>
      <c r="G21" s="2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8">
        <f t="shared" ref="AQ21:AQ43" si="6">COUNTA(E21:AP21)</f>
        <v>0</v>
      </c>
      <c r="AR21" s="3">
        <f t="shared" si="3"/>
        <v>132</v>
      </c>
      <c r="AS21" s="39">
        <f t="shared" si="0"/>
        <v>0</v>
      </c>
    </row>
    <row r="22" spans="1:45" ht="12.75" customHeight="1" x14ac:dyDescent="0.2">
      <c r="A22" s="138"/>
      <c r="B22" s="133"/>
      <c r="C22" s="93" t="s">
        <v>63</v>
      </c>
      <c r="D22" s="52"/>
      <c r="E22" s="4"/>
      <c r="F22" s="4"/>
      <c r="G22" s="2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8">
        <f t="shared" ref="AQ22" si="7">COUNTA(E22:AP22)</f>
        <v>0</v>
      </c>
      <c r="AR22" s="3">
        <f t="shared" si="3"/>
        <v>132</v>
      </c>
      <c r="AS22" s="39">
        <f t="shared" ref="AS22" si="8">AQ22/AR22</f>
        <v>0</v>
      </c>
    </row>
    <row r="23" spans="1:45" ht="12.75" customHeight="1" x14ac:dyDescent="0.2">
      <c r="A23" s="138"/>
      <c r="B23" s="134"/>
      <c r="C23" s="93" t="s">
        <v>137</v>
      </c>
      <c r="D23" s="25"/>
      <c r="E23" s="4"/>
      <c r="F23" s="4"/>
      <c r="G23" s="2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8">
        <f t="shared" si="6"/>
        <v>0</v>
      </c>
      <c r="AR23" s="3">
        <f t="shared" si="3"/>
        <v>132</v>
      </c>
      <c r="AS23" s="39">
        <f t="shared" si="0"/>
        <v>0</v>
      </c>
    </row>
    <row r="24" spans="1:45" ht="12.75" customHeight="1" x14ac:dyDescent="0.2">
      <c r="A24" s="138"/>
      <c r="B24" s="132" t="s">
        <v>17</v>
      </c>
      <c r="C24" s="93" t="s">
        <v>61</v>
      </c>
      <c r="D24" s="25"/>
      <c r="E24" s="4"/>
      <c r="F24" s="4"/>
      <c r="G24" s="2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8">
        <f t="shared" si="6"/>
        <v>0</v>
      </c>
      <c r="AR24" s="3">
        <f t="shared" ref="AR24:AR27" si="9">33*2</f>
        <v>66</v>
      </c>
      <c r="AS24" s="39">
        <f t="shared" si="0"/>
        <v>0</v>
      </c>
    </row>
    <row r="25" spans="1:45" ht="12.75" customHeight="1" x14ac:dyDescent="0.2">
      <c r="A25" s="138"/>
      <c r="B25" s="133"/>
      <c r="C25" s="93" t="s">
        <v>62</v>
      </c>
      <c r="D25" s="25"/>
      <c r="E25" s="4"/>
      <c r="F25" s="4"/>
      <c r="G25" s="27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8">
        <f t="shared" si="6"/>
        <v>0</v>
      </c>
      <c r="AR25" s="3">
        <f t="shared" si="9"/>
        <v>66</v>
      </c>
      <c r="AS25" s="39">
        <f t="shared" si="0"/>
        <v>0</v>
      </c>
    </row>
    <row r="26" spans="1:45" ht="12.75" customHeight="1" x14ac:dyDescent="0.2">
      <c r="A26" s="138"/>
      <c r="B26" s="133"/>
      <c r="C26" s="93" t="s">
        <v>63</v>
      </c>
      <c r="D26" s="52"/>
      <c r="E26" s="4"/>
      <c r="F26" s="4"/>
      <c r="G26" s="2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38">
        <f t="shared" ref="AQ26" si="10">COUNTA(E26:AP26)</f>
        <v>0</v>
      </c>
      <c r="AR26" s="3">
        <f t="shared" si="9"/>
        <v>66</v>
      </c>
      <c r="AS26" s="39">
        <f t="shared" ref="AS26" si="11">AQ26/AR26</f>
        <v>0</v>
      </c>
    </row>
    <row r="27" spans="1:45" ht="12.75" customHeight="1" x14ac:dyDescent="0.2">
      <c r="A27" s="138"/>
      <c r="B27" s="134"/>
      <c r="C27" s="93" t="s">
        <v>137</v>
      </c>
      <c r="D27" s="25"/>
      <c r="E27" s="4"/>
      <c r="F27" s="4"/>
      <c r="G27" s="2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7"/>
      <c r="AN27" s="7"/>
      <c r="AO27" s="7"/>
      <c r="AP27" s="7"/>
      <c r="AQ27" s="38">
        <f t="shared" si="6"/>
        <v>0</v>
      </c>
      <c r="AR27" s="3">
        <f t="shared" si="9"/>
        <v>66</v>
      </c>
      <c r="AS27" s="39">
        <f t="shared" si="0"/>
        <v>0</v>
      </c>
    </row>
    <row r="28" spans="1:45" ht="12.75" customHeight="1" x14ac:dyDescent="0.2">
      <c r="A28" s="138"/>
      <c r="B28" s="132" t="s">
        <v>53</v>
      </c>
      <c r="C28" s="93" t="s">
        <v>61</v>
      </c>
      <c r="D28" s="25"/>
      <c r="E28" s="4"/>
      <c r="F28" s="4"/>
      <c r="G28" s="27"/>
      <c r="H28" s="2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7"/>
      <c r="AN28" s="7"/>
      <c r="AO28" s="7"/>
      <c r="AP28" s="7"/>
      <c r="AQ28" s="38">
        <f t="shared" si="6"/>
        <v>0</v>
      </c>
      <c r="AR28" s="3">
        <f>33*1</f>
        <v>33</v>
      </c>
      <c r="AS28" s="39">
        <f t="shared" si="0"/>
        <v>0</v>
      </c>
    </row>
    <row r="29" spans="1:45" ht="12.75" customHeight="1" x14ac:dyDescent="0.2">
      <c r="A29" s="138"/>
      <c r="B29" s="133"/>
      <c r="C29" s="93" t="s">
        <v>62</v>
      </c>
      <c r="D29" s="52"/>
      <c r="E29" s="4"/>
      <c r="F29" s="4"/>
      <c r="G29" s="27"/>
      <c r="H29" s="2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7"/>
      <c r="AN29" s="7"/>
      <c r="AO29" s="7"/>
      <c r="AP29" s="7"/>
      <c r="AQ29" s="38">
        <f t="shared" ref="AQ29" si="12">COUNTA(E29:AP29)</f>
        <v>0</v>
      </c>
      <c r="AR29" s="3">
        <f>33*1</f>
        <v>33</v>
      </c>
      <c r="AS29" s="39">
        <f t="shared" ref="AS29" si="13">AQ29/AR29</f>
        <v>0</v>
      </c>
    </row>
    <row r="30" spans="1:45" ht="12.75" customHeight="1" x14ac:dyDescent="0.2">
      <c r="A30" s="138"/>
      <c r="B30" s="133"/>
      <c r="C30" s="93" t="s">
        <v>63</v>
      </c>
      <c r="D30" s="25"/>
      <c r="E30" s="4"/>
      <c r="F30" s="4"/>
      <c r="G30" s="27"/>
      <c r="H30" s="2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7"/>
      <c r="AN30" s="7"/>
      <c r="AO30" s="7"/>
      <c r="AP30" s="7"/>
      <c r="AQ30" s="38">
        <f t="shared" si="6"/>
        <v>0</v>
      </c>
      <c r="AR30" s="3">
        <f t="shared" ref="AR30:AR39" si="14">33*1</f>
        <v>33</v>
      </c>
      <c r="AS30" s="39">
        <f t="shared" si="0"/>
        <v>0</v>
      </c>
    </row>
    <row r="31" spans="1:45" ht="12.75" customHeight="1" x14ac:dyDescent="0.2">
      <c r="A31" s="138"/>
      <c r="B31" s="134"/>
      <c r="C31" s="93" t="s">
        <v>137</v>
      </c>
      <c r="D31" s="25"/>
      <c r="E31" s="4"/>
      <c r="F31" s="4"/>
      <c r="G31" s="27"/>
      <c r="H31" s="2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7"/>
      <c r="AN31" s="7"/>
      <c r="AO31" s="7"/>
      <c r="AP31" s="7"/>
      <c r="AQ31" s="38">
        <f t="shared" si="6"/>
        <v>0</v>
      </c>
      <c r="AR31" s="3">
        <f t="shared" si="14"/>
        <v>33</v>
      </c>
      <c r="AS31" s="39">
        <f t="shared" si="0"/>
        <v>0</v>
      </c>
    </row>
    <row r="32" spans="1:45" ht="12.75" customHeight="1" x14ac:dyDescent="0.2">
      <c r="A32" s="138"/>
      <c r="B32" s="132" t="s">
        <v>54</v>
      </c>
      <c r="C32" s="93" t="s">
        <v>61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38">
        <f t="shared" si="6"/>
        <v>0</v>
      </c>
      <c r="AR32" s="3">
        <f t="shared" si="14"/>
        <v>33</v>
      </c>
      <c r="AS32" s="39">
        <f t="shared" si="0"/>
        <v>0</v>
      </c>
    </row>
    <row r="33" spans="1:45" ht="12.75" customHeight="1" x14ac:dyDescent="0.2">
      <c r="A33" s="138"/>
      <c r="B33" s="133"/>
      <c r="C33" s="93" t="s">
        <v>62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38">
        <f t="shared" si="6"/>
        <v>0</v>
      </c>
      <c r="AR33" s="3">
        <f t="shared" si="14"/>
        <v>33</v>
      </c>
      <c r="AS33" s="39">
        <f t="shared" si="0"/>
        <v>0</v>
      </c>
    </row>
    <row r="34" spans="1:45" ht="12.75" customHeight="1" x14ac:dyDescent="0.2">
      <c r="A34" s="138"/>
      <c r="B34" s="133"/>
      <c r="C34" s="93" t="s">
        <v>63</v>
      </c>
      <c r="D34" s="5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38">
        <f t="shared" ref="AQ34" si="15">COUNTA(E34:AP34)</f>
        <v>0</v>
      </c>
      <c r="AR34" s="3">
        <f t="shared" si="14"/>
        <v>33</v>
      </c>
      <c r="AS34" s="39">
        <f t="shared" ref="AS34" si="16">AQ34/AR34</f>
        <v>0</v>
      </c>
    </row>
    <row r="35" spans="1:45" ht="12.75" customHeight="1" x14ac:dyDescent="0.2">
      <c r="A35" s="138"/>
      <c r="B35" s="134"/>
      <c r="C35" s="93" t="s">
        <v>137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38">
        <f t="shared" si="6"/>
        <v>0</v>
      </c>
      <c r="AR35" s="3">
        <f t="shared" si="14"/>
        <v>33</v>
      </c>
      <c r="AS35" s="39">
        <f t="shared" si="0"/>
        <v>0</v>
      </c>
    </row>
    <row r="36" spans="1:45" ht="12.75" customHeight="1" x14ac:dyDescent="0.2">
      <c r="A36" s="138"/>
      <c r="B36" s="132" t="s">
        <v>55</v>
      </c>
      <c r="C36" s="93" t="s">
        <v>61</v>
      </c>
      <c r="D36" s="2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4"/>
      <c r="AM36" s="7"/>
      <c r="AN36" s="7"/>
      <c r="AO36" s="7"/>
      <c r="AP36" s="7"/>
      <c r="AQ36" s="38">
        <f t="shared" si="6"/>
        <v>0</v>
      </c>
      <c r="AR36" s="3">
        <f t="shared" si="14"/>
        <v>33</v>
      </c>
      <c r="AS36" s="39">
        <f t="shared" si="0"/>
        <v>0</v>
      </c>
    </row>
    <row r="37" spans="1:45" ht="12.75" customHeight="1" x14ac:dyDescent="0.2">
      <c r="A37" s="138"/>
      <c r="B37" s="133"/>
      <c r="C37" s="93" t="s">
        <v>62</v>
      </c>
      <c r="D37" s="2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4"/>
      <c r="AM37" s="7"/>
      <c r="AN37" s="7"/>
      <c r="AO37" s="7"/>
      <c r="AP37" s="7"/>
      <c r="AQ37" s="38">
        <f t="shared" si="6"/>
        <v>0</v>
      </c>
      <c r="AR37" s="3">
        <f t="shared" si="14"/>
        <v>33</v>
      </c>
      <c r="AS37" s="39">
        <f t="shared" si="0"/>
        <v>0</v>
      </c>
    </row>
    <row r="38" spans="1:45" ht="12.75" customHeight="1" x14ac:dyDescent="0.2">
      <c r="A38" s="138"/>
      <c r="B38" s="133"/>
      <c r="C38" s="93" t="s">
        <v>63</v>
      </c>
      <c r="D38" s="5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4"/>
      <c r="AM38" s="7"/>
      <c r="AN38" s="7"/>
      <c r="AO38" s="7"/>
      <c r="AP38" s="7"/>
      <c r="AQ38" s="38">
        <f t="shared" ref="AQ38" si="17">COUNTA(E38:AP38)</f>
        <v>0</v>
      </c>
      <c r="AR38" s="3">
        <f t="shared" si="14"/>
        <v>33</v>
      </c>
      <c r="AS38" s="39">
        <f t="shared" ref="AS38" si="18">AQ38/AR38</f>
        <v>0</v>
      </c>
    </row>
    <row r="39" spans="1:45" ht="12.75" customHeight="1" x14ac:dyDescent="0.2">
      <c r="A39" s="138"/>
      <c r="B39" s="134"/>
      <c r="C39" s="93" t="s">
        <v>137</v>
      </c>
      <c r="D39" s="2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4"/>
      <c r="AM39" s="7"/>
      <c r="AN39" s="7"/>
      <c r="AO39" s="7"/>
      <c r="AP39" s="7"/>
      <c r="AQ39" s="38">
        <f t="shared" si="6"/>
        <v>0</v>
      </c>
      <c r="AR39" s="3">
        <f t="shared" si="14"/>
        <v>33</v>
      </c>
      <c r="AS39" s="39">
        <f t="shared" si="0"/>
        <v>0</v>
      </c>
    </row>
    <row r="40" spans="1:45" ht="12.75" customHeight="1" x14ac:dyDescent="0.2">
      <c r="A40" s="138"/>
      <c r="B40" s="131" t="s">
        <v>74</v>
      </c>
      <c r="C40" s="93" t="s">
        <v>61</v>
      </c>
      <c r="D40" s="2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4"/>
      <c r="AM40" s="7"/>
      <c r="AN40" s="7"/>
      <c r="AO40" s="7"/>
      <c r="AP40" s="7"/>
      <c r="AQ40" s="38">
        <f t="shared" si="6"/>
        <v>0</v>
      </c>
      <c r="AR40" s="3">
        <f>33*3</f>
        <v>99</v>
      </c>
      <c r="AS40" s="39">
        <f t="shared" si="0"/>
        <v>0</v>
      </c>
    </row>
    <row r="41" spans="1:45" ht="12.75" customHeight="1" x14ac:dyDescent="0.2">
      <c r="A41" s="138"/>
      <c r="B41" s="131"/>
      <c r="C41" s="93" t="s">
        <v>62</v>
      </c>
      <c r="D41" s="5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4"/>
      <c r="AM41" s="7"/>
      <c r="AN41" s="7"/>
      <c r="AO41" s="7"/>
      <c r="AP41" s="7"/>
      <c r="AQ41" s="38">
        <f t="shared" ref="AQ41" si="19">COUNTA(E41:AP41)</f>
        <v>0</v>
      </c>
      <c r="AR41" s="3">
        <f>33*3</f>
        <v>99</v>
      </c>
      <c r="AS41" s="39">
        <f t="shared" ref="AS41" si="20">AQ41/AR41</f>
        <v>0</v>
      </c>
    </row>
    <row r="42" spans="1:45" ht="12.75" customHeight="1" x14ac:dyDescent="0.2">
      <c r="A42" s="138"/>
      <c r="B42" s="131"/>
      <c r="C42" s="93" t="s">
        <v>63</v>
      </c>
      <c r="D42" s="2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4"/>
      <c r="AM42" s="7"/>
      <c r="AN42" s="7"/>
      <c r="AO42" s="7"/>
      <c r="AP42" s="7"/>
      <c r="AQ42" s="38">
        <f t="shared" si="6"/>
        <v>0</v>
      </c>
      <c r="AR42" s="3">
        <f t="shared" ref="AR42:AR43" si="21">33*3</f>
        <v>99</v>
      </c>
      <c r="AS42" s="39">
        <f t="shared" si="0"/>
        <v>0</v>
      </c>
    </row>
    <row r="43" spans="1:45" ht="12.75" customHeight="1" x14ac:dyDescent="0.2">
      <c r="A43" s="138"/>
      <c r="B43" s="131"/>
      <c r="C43" s="93" t="s">
        <v>137</v>
      </c>
      <c r="D43" s="2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4"/>
      <c r="AM43" s="7"/>
      <c r="AN43" s="7"/>
      <c r="AO43" s="7"/>
      <c r="AP43" s="7"/>
      <c r="AQ43" s="38">
        <f t="shared" si="6"/>
        <v>0</v>
      </c>
      <c r="AR43" s="3">
        <f t="shared" si="21"/>
        <v>99</v>
      </c>
      <c r="AS43" s="39">
        <f t="shared" si="0"/>
        <v>0</v>
      </c>
    </row>
    <row r="44" spans="1:45" s="43" customFormat="1" ht="27" customHeight="1" x14ac:dyDescent="0.2">
      <c r="A44" s="130"/>
      <c r="B44" s="130"/>
      <c r="C44" s="130"/>
      <c r="D44" s="130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7"/>
      <c r="AN44" s="67"/>
      <c r="AO44" s="67"/>
      <c r="AP44" s="67"/>
      <c r="AQ44" s="67"/>
      <c r="AR44" s="67"/>
      <c r="AS44" s="67"/>
    </row>
    <row r="45" spans="1:45" s="2" customFormat="1" ht="111.75" customHeight="1" x14ac:dyDescent="0.2">
      <c r="A45" s="144" t="s">
        <v>14</v>
      </c>
      <c r="B45" s="144"/>
      <c r="C45" s="144"/>
      <c r="D45" s="144"/>
      <c r="E45" s="146" t="s">
        <v>40</v>
      </c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8"/>
      <c r="AQ45" s="109" t="s">
        <v>20</v>
      </c>
      <c r="AR45" s="109" t="s">
        <v>22</v>
      </c>
      <c r="AS45" s="139" t="s">
        <v>21</v>
      </c>
    </row>
    <row r="46" spans="1:45" s="2" customFormat="1" ht="21.75" customHeight="1" x14ac:dyDescent="0.2">
      <c r="A46" s="140" t="s">
        <v>0</v>
      </c>
      <c r="B46" s="141"/>
      <c r="C46" s="132" t="s">
        <v>64</v>
      </c>
      <c r="D46" s="23" t="s">
        <v>18</v>
      </c>
      <c r="E46" s="131" t="s">
        <v>1</v>
      </c>
      <c r="F46" s="131"/>
      <c r="G46" s="131"/>
      <c r="H46" s="131"/>
      <c r="I46" s="131" t="s">
        <v>2</v>
      </c>
      <c r="J46" s="131"/>
      <c r="K46" s="131"/>
      <c r="L46" s="131"/>
      <c r="M46" s="131" t="s">
        <v>3</v>
      </c>
      <c r="N46" s="131"/>
      <c r="O46" s="131"/>
      <c r="P46" s="131"/>
      <c r="Q46" s="131" t="s">
        <v>4</v>
      </c>
      <c r="R46" s="131"/>
      <c r="S46" s="131"/>
      <c r="T46" s="131"/>
      <c r="U46" s="131" t="s">
        <v>5</v>
      </c>
      <c r="V46" s="131"/>
      <c r="W46" s="131"/>
      <c r="X46" s="131" t="s">
        <v>6</v>
      </c>
      <c r="Y46" s="131"/>
      <c r="Z46" s="131"/>
      <c r="AA46" s="131"/>
      <c r="AB46" s="131" t="s">
        <v>7</v>
      </c>
      <c r="AC46" s="131"/>
      <c r="AD46" s="131"/>
      <c r="AE46" s="131" t="s">
        <v>8</v>
      </c>
      <c r="AF46" s="131"/>
      <c r="AG46" s="131"/>
      <c r="AH46" s="131"/>
      <c r="AI46" s="131"/>
      <c r="AJ46" s="131" t="s">
        <v>9</v>
      </c>
      <c r="AK46" s="131"/>
      <c r="AL46" s="131"/>
      <c r="AM46" s="131" t="s">
        <v>10</v>
      </c>
      <c r="AN46" s="131"/>
      <c r="AO46" s="131"/>
      <c r="AP46" s="131"/>
      <c r="AQ46" s="109"/>
      <c r="AR46" s="109"/>
      <c r="AS46" s="139"/>
    </row>
    <row r="47" spans="1:45" s="6" customFormat="1" ht="11.25" customHeight="1" x14ac:dyDescent="0.2">
      <c r="A47" s="142"/>
      <c r="B47" s="143"/>
      <c r="C47" s="134"/>
      <c r="D47" s="23" t="s">
        <v>19</v>
      </c>
      <c r="E47" s="5">
        <v>1</v>
      </c>
      <c r="F47" s="5">
        <v>2</v>
      </c>
      <c r="G47" s="5">
        <v>3</v>
      </c>
      <c r="H47" s="5">
        <v>4</v>
      </c>
      <c r="I47" s="5">
        <v>5</v>
      </c>
      <c r="J47" s="5">
        <v>6</v>
      </c>
      <c r="K47" s="5">
        <v>7</v>
      </c>
      <c r="L47" s="5">
        <v>8</v>
      </c>
      <c r="M47" s="5">
        <v>9</v>
      </c>
      <c r="N47" s="5">
        <v>10</v>
      </c>
      <c r="O47" s="5">
        <v>11</v>
      </c>
      <c r="P47" s="5">
        <v>12</v>
      </c>
      <c r="Q47" s="5">
        <v>13</v>
      </c>
      <c r="R47" s="5">
        <v>14</v>
      </c>
      <c r="S47" s="5">
        <v>15</v>
      </c>
      <c r="T47" s="5">
        <v>16</v>
      </c>
      <c r="U47" s="5">
        <v>17</v>
      </c>
      <c r="V47" s="5">
        <v>18</v>
      </c>
      <c r="W47" s="5">
        <v>19</v>
      </c>
      <c r="X47" s="5">
        <v>20</v>
      </c>
      <c r="Y47" s="5">
        <v>21</v>
      </c>
      <c r="Z47" s="5">
        <v>22</v>
      </c>
      <c r="AA47" s="5">
        <v>23</v>
      </c>
      <c r="AB47" s="5">
        <v>24</v>
      </c>
      <c r="AC47" s="5">
        <v>25</v>
      </c>
      <c r="AD47" s="5">
        <v>26</v>
      </c>
      <c r="AE47" s="5">
        <v>27</v>
      </c>
      <c r="AF47" s="5">
        <v>28</v>
      </c>
      <c r="AG47" s="5">
        <v>29</v>
      </c>
      <c r="AH47" s="5">
        <v>30</v>
      </c>
      <c r="AI47" s="5">
        <v>31</v>
      </c>
      <c r="AJ47" s="5">
        <v>32</v>
      </c>
      <c r="AK47" s="5">
        <v>33</v>
      </c>
      <c r="AL47" s="5">
        <v>34</v>
      </c>
      <c r="AM47" s="5">
        <v>35</v>
      </c>
      <c r="AN47" s="5">
        <v>36</v>
      </c>
      <c r="AO47" s="5">
        <v>37</v>
      </c>
      <c r="AP47" s="5">
        <v>38</v>
      </c>
      <c r="AQ47" s="109"/>
      <c r="AR47" s="109"/>
      <c r="AS47" s="139"/>
    </row>
    <row r="48" spans="1:45" ht="12.75" customHeight="1" x14ac:dyDescent="0.2">
      <c r="A48" s="137" t="s">
        <v>25</v>
      </c>
      <c r="B48" s="132" t="s">
        <v>13</v>
      </c>
      <c r="C48" s="37" t="s">
        <v>77</v>
      </c>
      <c r="D48" s="44"/>
      <c r="E48" s="26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6"/>
      <c r="R48" s="98" t="s">
        <v>143</v>
      </c>
      <c r="S48" s="26"/>
      <c r="T48" s="26"/>
      <c r="U48" s="26"/>
      <c r="V48" s="98" t="s">
        <v>143</v>
      </c>
      <c r="W48" s="26"/>
      <c r="X48" s="26"/>
      <c r="Y48" s="26"/>
      <c r="Z48" s="98" t="s">
        <v>143</v>
      </c>
      <c r="AA48" s="26"/>
      <c r="AB48" s="26"/>
      <c r="AC48" s="26"/>
      <c r="AD48" s="98" t="s">
        <v>143</v>
      </c>
      <c r="AE48" s="26"/>
      <c r="AF48" s="26"/>
      <c r="AG48" s="98" t="s">
        <v>143</v>
      </c>
      <c r="AH48" s="26"/>
      <c r="AI48" s="26"/>
      <c r="AJ48" s="26"/>
      <c r="AK48" s="26"/>
      <c r="AL48" s="98" t="s">
        <v>143</v>
      </c>
      <c r="AM48" s="41"/>
      <c r="AN48" s="41"/>
      <c r="AO48" s="41"/>
      <c r="AP48" s="41"/>
      <c r="AQ48" s="38">
        <f>COUNTA(E48:AP48)</f>
        <v>6</v>
      </c>
      <c r="AR48" s="3">
        <f>34*5</f>
        <v>170</v>
      </c>
      <c r="AS48" s="39">
        <f>AQ48/AR48</f>
        <v>3.5294117647058823E-2</v>
      </c>
    </row>
    <row r="49" spans="1:45" x14ac:dyDescent="0.2">
      <c r="A49" s="138"/>
      <c r="B49" s="133"/>
      <c r="C49" s="37" t="s">
        <v>78</v>
      </c>
      <c r="D49" s="44"/>
      <c r="E49" s="26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98" t="s">
        <v>143</v>
      </c>
      <c r="S49" s="26"/>
      <c r="T49" s="26"/>
      <c r="U49" s="26"/>
      <c r="V49" s="98" t="s">
        <v>143</v>
      </c>
      <c r="W49" s="26"/>
      <c r="X49" s="26"/>
      <c r="Y49" s="26"/>
      <c r="Z49" s="98" t="s">
        <v>143</v>
      </c>
      <c r="AA49" s="26"/>
      <c r="AB49" s="26"/>
      <c r="AC49" s="26"/>
      <c r="AD49" s="98" t="s">
        <v>143</v>
      </c>
      <c r="AE49" s="26"/>
      <c r="AF49" s="26"/>
      <c r="AG49" s="98" t="s">
        <v>143</v>
      </c>
      <c r="AH49" s="26"/>
      <c r="AI49" s="26"/>
      <c r="AJ49" s="26"/>
      <c r="AK49" s="26"/>
      <c r="AL49" s="98" t="s">
        <v>143</v>
      </c>
      <c r="AM49" s="41"/>
      <c r="AN49" s="41"/>
      <c r="AO49" s="41"/>
      <c r="AP49" s="41"/>
      <c r="AQ49" s="38">
        <f>COUNTA(E49:AP49)</f>
        <v>6</v>
      </c>
      <c r="AR49" s="3">
        <f t="shared" ref="AR49:AR51" si="22">34*5</f>
        <v>170</v>
      </c>
      <c r="AS49" s="39">
        <f t="shared" ref="AS49:AS83" si="23">AQ49/AR49</f>
        <v>3.5294117647058823E-2</v>
      </c>
    </row>
    <row r="50" spans="1:45" x14ac:dyDescent="0.2">
      <c r="A50" s="138"/>
      <c r="B50" s="133"/>
      <c r="C50" s="93" t="s">
        <v>79</v>
      </c>
      <c r="D50" s="44"/>
      <c r="E50" s="26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98" t="s">
        <v>143</v>
      </c>
      <c r="S50" s="26"/>
      <c r="T50" s="26"/>
      <c r="U50" s="26"/>
      <c r="V50" s="98" t="s">
        <v>143</v>
      </c>
      <c r="W50" s="26"/>
      <c r="X50" s="26"/>
      <c r="Y50" s="26"/>
      <c r="Z50" s="98" t="s">
        <v>143</v>
      </c>
      <c r="AA50" s="26"/>
      <c r="AB50" s="26"/>
      <c r="AC50" s="26"/>
      <c r="AD50" s="98" t="s">
        <v>143</v>
      </c>
      <c r="AE50" s="26"/>
      <c r="AF50" s="26"/>
      <c r="AG50" s="98" t="s">
        <v>143</v>
      </c>
      <c r="AH50" s="26"/>
      <c r="AI50" s="26"/>
      <c r="AJ50" s="26"/>
      <c r="AK50" s="26"/>
      <c r="AL50" s="98" t="s">
        <v>143</v>
      </c>
      <c r="AM50" s="41"/>
      <c r="AN50" s="41"/>
      <c r="AO50" s="41"/>
      <c r="AP50" s="41"/>
      <c r="AQ50" s="38">
        <f>COUNTA(E50:AP50)</f>
        <v>6</v>
      </c>
      <c r="AR50" s="3">
        <f t="shared" si="22"/>
        <v>170</v>
      </c>
      <c r="AS50" s="39">
        <f t="shared" ref="AS50" si="24">AQ50/AR50</f>
        <v>3.5294117647058823E-2</v>
      </c>
    </row>
    <row r="51" spans="1:45" x14ac:dyDescent="0.2">
      <c r="A51" s="138"/>
      <c r="B51" s="134"/>
      <c r="C51" s="37" t="s">
        <v>138</v>
      </c>
      <c r="D51" s="44"/>
      <c r="E51" s="26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6"/>
      <c r="R51" s="98" t="s">
        <v>143</v>
      </c>
      <c r="S51" s="27"/>
      <c r="T51" s="27"/>
      <c r="U51" s="26"/>
      <c r="V51" s="98" t="s">
        <v>143</v>
      </c>
      <c r="W51" s="27"/>
      <c r="X51" s="27"/>
      <c r="Y51" s="27"/>
      <c r="Z51" s="98" t="s">
        <v>143</v>
      </c>
      <c r="AA51" s="27"/>
      <c r="AB51" s="26"/>
      <c r="AC51" s="27"/>
      <c r="AD51" s="98" t="s">
        <v>143</v>
      </c>
      <c r="AE51" s="26"/>
      <c r="AF51" s="26"/>
      <c r="AG51" s="98" t="s">
        <v>143</v>
      </c>
      <c r="AH51" s="27"/>
      <c r="AI51" s="27"/>
      <c r="AJ51" s="26"/>
      <c r="AK51" s="26"/>
      <c r="AL51" s="98" t="s">
        <v>143</v>
      </c>
      <c r="AM51" s="41"/>
      <c r="AN51" s="41"/>
      <c r="AO51" s="41"/>
      <c r="AP51" s="41"/>
      <c r="AQ51" s="38">
        <f t="shared" ref="AQ51:AQ53" si="25">COUNTA(E51:AP51)</f>
        <v>6</v>
      </c>
      <c r="AR51" s="3">
        <f t="shared" si="22"/>
        <v>170</v>
      </c>
      <c r="AS51" s="39">
        <f t="shared" si="23"/>
        <v>3.5294117647058823E-2</v>
      </c>
    </row>
    <row r="52" spans="1:45" x14ac:dyDescent="0.2">
      <c r="A52" s="138"/>
      <c r="B52" s="132" t="s">
        <v>11</v>
      </c>
      <c r="C52" s="93" t="s">
        <v>77</v>
      </c>
      <c r="D52" s="44"/>
      <c r="E52" s="26"/>
      <c r="F52" s="98" t="s">
        <v>143</v>
      </c>
      <c r="G52" s="41"/>
      <c r="H52" s="41"/>
      <c r="I52" s="41"/>
      <c r="J52" s="41"/>
      <c r="K52" s="41"/>
      <c r="L52" s="41"/>
      <c r="M52" s="98" t="s">
        <v>143</v>
      </c>
      <c r="N52" s="41"/>
      <c r="O52" s="41"/>
      <c r="P52" s="98" t="s">
        <v>143</v>
      </c>
      <c r="Q52" s="26"/>
      <c r="R52" s="27"/>
      <c r="S52" s="27"/>
      <c r="T52" s="27"/>
      <c r="U52" s="98" t="s">
        <v>143</v>
      </c>
      <c r="V52" s="27"/>
      <c r="W52" s="27"/>
      <c r="X52" s="26"/>
      <c r="Y52" s="98" t="s">
        <v>143</v>
      </c>
      <c r="Z52" s="27"/>
      <c r="AA52" s="27"/>
      <c r="AB52" s="98" t="s">
        <v>143</v>
      </c>
      <c r="AC52" s="27"/>
      <c r="AD52" s="27"/>
      <c r="AE52" s="26"/>
      <c r="AF52" s="26"/>
      <c r="AG52" s="98" t="s">
        <v>143</v>
      </c>
      <c r="AH52" s="27"/>
      <c r="AI52" s="27"/>
      <c r="AJ52" s="98" t="s">
        <v>143</v>
      </c>
      <c r="AK52" s="27"/>
      <c r="AL52" s="27"/>
      <c r="AM52" s="41"/>
      <c r="AN52" s="41"/>
      <c r="AO52" s="41"/>
      <c r="AP52" s="41"/>
      <c r="AQ52" s="38">
        <f t="shared" si="25"/>
        <v>8</v>
      </c>
      <c r="AR52" s="3">
        <f>34*4</f>
        <v>136</v>
      </c>
      <c r="AS52" s="39">
        <f t="shared" si="23"/>
        <v>5.8823529411764705E-2</v>
      </c>
    </row>
    <row r="53" spans="1:45" x14ac:dyDescent="0.2">
      <c r="A53" s="138"/>
      <c r="B53" s="133"/>
      <c r="C53" s="93" t="s">
        <v>78</v>
      </c>
      <c r="D53" s="44"/>
      <c r="E53" s="26"/>
      <c r="F53" s="98" t="s">
        <v>143</v>
      </c>
      <c r="G53" s="27"/>
      <c r="H53" s="41"/>
      <c r="I53" s="27"/>
      <c r="J53" s="27"/>
      <c r="K53" s="27"/>
      <c r="L53" s="27"/>
      <c r="M53" s="98" t="s">
        <v>143</v>
      </c>
      <c r="N53" s="27"/>
      <c r="O53" s="27"/>
      <c r="P53" s="98" t="s">
        <v>143</v>
      </c>
      <c r="Q53" s="26"/>
      <c r="R53" s="27"/>
      <c r="S53" s="27"/>
      <c r="T53" s="27"/>
      <c r="U53" s="98" t="s">
        <v>143</v>
      </c>
      <c r="V53" s="27"/>
      <c r="W53" s="27"/>
      <c r="X53" s="26"/>
      <c r="Y53" s="98" t="s">
        <v>143</v>
      </c>
      <c r="Z53" s="27"/>
      <c r="AA53" s="27"/>
      <c r="AB53" s="98" t="s">
        <v>143</v>
      </c>
      <c r="AC53" s="41"/>
      <c r="AD53" s="41"/>
      <c r="AE53" s="26"/>
      <c r="AF53" s="26"/>
      <c r="AG53" s="98" t="s">
        <v>143</v>
      </c>
      <c r="AH53" s="27"/>
      <c r="AI53" s="27"/>
      <c r="AJ53" s="98" t="s">
        <v>143</v>
      </c>
      <c r="AK53" s="27"/>
      <c r="AL53" s="27"/>
      <c r="AM53" s="41"/>
      <c r="AN53" s="41"/>
      <c r="AO53" s="41"/>
      <c r="AP53" s="41"/>
      <c r="AQ53" s="38">
        <f t="shared" si="25"/>
        <v>8</v>
      </c>
      <c r="AR53" s="3">
        <f t="shared" ref="AR53:AR59" si="26">34*4</f>
        <v>136</v>
      </c>
      <c r="AS53" s="39">
        <f t="shared" si="23"/>
        <v>5.8823529411764705E-2</v>
      </c>
    </row>
    <row r="54" spans="1:45" x14ac:dyDescent="0.2">
      <c r="A54" s="138"/>
      <c r="B54" s="133"/>
      <c r="C54" s="93" t="s">
        <v>79</v>
      </c>
      <c r="D54" s="44"/>
      <c r="E54" s="26"/>
      <c r="F54" s="98" t="s">
        <v>143</v>
      </c>
      <c r="G54" s="27"/>
      <c r="H54" s="41"/>
      <c r="I54" s="27"/>
      <c r="J54" s="94"/>
      <c r="K54" s="27"/>
      <c r="L54" s="27"/>
      <c r="M54" s="98" t="s">
        <v>143</v>
      </c>
      <c r="N54" s="27"/>
      <c r="O54" s="27"/>
      <c r="P54" s="98" t="s">
        <v>143</v>
      </c>
      <c r="Q54" s="26"/>
      <c r="R54" s="27"/>
      <c r="S54" s="27"/>
      <c r="T54" s="27"/>
      <c r="U54" s="98" t="s">
        <v>143</v>
      </c>
      <c r="V54" s="27"/>
      <c r="W54" s="27"/>
      <c r="X54" s="26"/>
      <c r="Y54" s="98" t="s">
        <v>143</v>
      </c>
      <c r="Z54" s="27"/>
      <c r="AA54" s="27"/>
      <c r="AB54" s="98" t="s">
        <v>143</v>
      </c>
      <c r="AC54" s="41"/>
      <c r="AD54" s="41"/>
      <c r="AE54" s="26"/>
      <c r="AF54" s="26"/>
      <c r="AG54" s="98" t="s">
        <v>143</v>
      </c>
      <c r="AH54" s="27"/>
      <c r="AI54" s="27"/>
      <c r="AJ54" s="98" t="s">
        <v>143</v>
      </c>
      <c r="AK54" s="27"/>
      <c r="AL54" s="27"/>
      <c r="AM54" s="41"/>
      <c r="AN54" s="41"/>
      <c r="AO54" s="41"/>
      <c r="AP54" s="41"/>
      <c r="AQ54" s="38">
        <f t="shared" ref="AQ54" si="27">COUNTA(E54:AP54)</f>
        <v>8</v>
      </c>
      <c r="AR54" s="3">
        <f t="shared" si="26"/>
        <v>136</v>
      </c>
      <c r="AS54" s="39">
        <f t="shared" ref="AS54" si="28">AQ54/AR54</f>
        <v>5.8823529411764705E-2</v>
      </c>
    </row>
    <row r="55" spans="1:45" ht="12.75" customHeight="1" x14ac:dyDescent="0.2">
      <c r="A55" s="138"/>
      <c r="B55" s="134"/>
      <c r="C55" s="93" t="s">
        <v>138</v>
      </c>
      <c r="D55" s="44"/>
      <c r="E55" s="26"/>
      <c r="F55" s="98" t="s">
        <v>143</v>
      </c>
      <c r="G55" s="27"/>
      <c r="H55" s="26"/>
      <c r="I55" s="26"/>
      <c r="J55" s="43"/>
      <c r="K55" s="26"/>
      <c r="L55" s="26"/>
      <c r="M55" s="98" t="s">
        <v>143</v>
      </c>
      <c r="N55" s="26"/>
      <c r="O55" s="26"/>
      <c r="P55" s="98" t="s">
        <v>143</v>
      </c>
      <c r="Q55" s="26"/>
      <c r="R55" s="27"/>
      <c r="S55" s="27"/>
      <c r="T55" s="27"/>
      <c r="U55" s="98" t="s">
        <v>143</v>
      </c>
      <c r="V55" s="27"/>
      <c r="W55" s="27"/>
      <c r="X55" s="26"/>
      <c r="Y55" s="98" t="s">
        <v>143</v>
      </c>
      <c r="Z55" s="27"/>
      <c r="AA55" s="27"/>
      <c r="AB55" s="98" t="s">
        <v>143</v>
      </c>
      <c r="AC55" s="27"/>
      <c r="AD55" s="26"/>
      <c r="AE55" s="26"/>
      <c r="AF55" s="26"/>
      <c r="AG55" s="98" t="s">
        <v>143</v>
      </c>
      <c r="AH55" s="41"/>
      <c r="AI55" s="41"/>
      <c r="AJ55" s="98" t="s">
        <v>143</v>
      </c>
      <c r="AK55" s="27"/>
      <c r="AL55" s="27"/>
      <c r="AM55" s="41"/>
      <c r="AN55" s="41"/>
      <c r="AO55" s="41"/>
      <c r="AP55" s="41"/>
      <c r="AQ55" s="38">
        <f>COUNTA(E55:AP55)</f>
        <v>8</v>
      </c>
      <c r="AR55" s="3">
        <f t="shared" si="26"/>
        <v>136</v>
      </c>
      <c r="AS55" s="39">
        <f t="shared" si="23"/>
        <v>5.8823529411764705E-2</v>
      </c>
    </row>
    <row r="56" spans="1:45" x14ac:dyDescent="0.2">
      <c r="A56" s="138"/>
      <c r="B56" s="132" t="s">
        <v>16</v>
      </c>
      <c r="C56" s="93" t="s">
        <v>77</v>
      </c>
      <c r="D56" s="44"/>
      <c r="E56" s="26"/>
      <c r="F56" s="26"/>
      <c r="G56" s="26"/>
      <c r="H56" s="27"/>
      <c r="I56" s="43"/>
      <c r="J56" s="26"/>
      <c r="K56" s="26"/>
      <c r="L56" s="26"/>
      <c r="M56" s="26"/>
      <c r="N56" s="26"/>
      <c r="O56" s="26"/>
      <c r="P56" s="26"/>
      <c r="Q56" s="26"/>
      <c r="R56" s="27"/>
      <c r="S56" s="98" t="s">
        <v>143</v>
      </c>
      <c r="T56" s="27"/>
      <c r="U56" s="26"/>
      <c r="V56" s="27"/>
      <c r="W56" s="27"/>
      <c r="X56" s="26"/>
      <c r="Y56" s="27"/>
      <c r="Z56" s="27"/>
      <c r="AA56" s="27"/>
      <c r="AB56" s="27"/>
      <c r="AC56" s="27"/>
      <c r="AD56" s="26"/>
      <c r="AE56" s="26"/>
      <c r="AF56" s="26"/>
      <c r="AG56" s="26"/>
      <c r="AH56" s="41"/>
      <c r="AI56" s="41"/>
      <c r="AJ56" s="41"/>
      <c r="AK56" s="98" t="s">
        <v>143</v>
      </c>
      <c r="AL56" s="27"/>
      <c r="AM56" s="41"/>
      <c r="AN56" s="41"/>
      <c r="AO56" s="41"/>
      <c r="AP56" s="41"/>
      <c r="AQ56" s="38">
        <f>COUNTA(E56:AP56)</f>
        <v>2</v>
      </c>
      <c r="AR56" s="3">
        <f t="shared" si="26"/>
        <v>136</v>
      </c>
      <c r="AS56" s="39">
        <f t="shared" si="23"/>
        <v>1.4705882352941176E-2</v>
      </c>
    </row>
    <row r="57" spans="1:45" x14ac:dyDescent="0.2">
      <c r="A57" s="138"/>
      <c r="B57" s="133"/>
      <c r="C57" s="93" t="s">
        <v>78</v>
      </c>
      <c r="D57" s="44"/>
      <c r="E57" s="26"/>
      <c r="F57" s="26"/>
      <c r="G57" s="26"/>
      <c r="H57" s="94"/>
      <c r="I57" s="43"/>
      <c r="J57" s="26"/>
      <c r="K57" s="26"/>
      <c r="L57" s="26"/>
      <c r="M57" s="26"/>
      <c r="N57" s="26"/>
      <c r="O57" s="26"/>
      <c r="P57" s="26"/>
      <c r="Q57" s="26"/>
      <c r="R57" s="27"/>
      <c r="S57" s="98" t="s">
        <v>143</v>
      </c>
      <c r="T57" s="27"/>
      <c r="U57" s="26"/>
      <c r="V57" s="27"/>
      <c r="W57" s="27"/>
      <c r="X57" s="26"/>
      <c r="Y57" s="27"/>
      <c r="Z57" s="27"/>
      <c r="AA57" s="27"/>
      <c r="AB57" s="27"/>
      <c r="AC57" s="27"/>
      <c r="AD57" s="26"/>
      <c r="AE57" s="26"/>
      <c r="AF57" s="26"/>
      <c r="AG57" s="26"/>
      <c r="AH57" s="41"/>
      <c r="AI57" s="41"/>
      <c r="AJ57" s="41"/>
      <c r="AK57" s="98" t="s">
        <v>143</v>
      </c>
      <c r="AL57" s="27"/>
      <c r="AM57" s="41"/>
      <c r="AN57" s="41"/>
      <c r="AO57" s="41"/>
      <c r="AP57" s="41"/>
      <c r="AQ57" s="38">
        <f>COUNTA(E57:AP57)</f>
        <v>2</v>
      </c>
      <c r="AR57" s="3">
        <f t="shared" si="26"/>
        <v>136</v>
      </c>
      <c r="AS57" s="39">
        <f t="shared" ref="AS57" si="29">AQ57/AR57</f>
        <v>1.4705882352941176E-2</v>
      </c>
    </row>
    <row r="58" spans="1:45" x14ac:dyDescent="0.2">
      <c r="A58" s="138"/>
      <c r="B58" s="133"/>
      <c r="C58" s="93" t="s">
        <v>79</v>
      </c>
      <c r="D58" s="44"/>
      <c r="E58" s="26"/>
      <c r="F58" s="27"/>
      <c r="G58" s="27"/>
      <c r="H58" s="43"/>
      <c r="I58" s="26"/>
      <c r="J58" s="27"/>
      <c r="K58" s="27"/>
      <c r="L58" s="27"/>
      <c r="M58" s="26"/>
      <c r="N58" s="27"/>
      <c r="O58" s="27"/>
      <c r="P58" s="27"/>
      <c r="Q58" s="26"/>
      <c r="R58" s="27"/>
      <c r="S58" s="98" t="s">
        <v>143</v>
      </c>
      <c r="T58" s="27"/>
      <c r="U58" s="26"/>
      <c r="V58" s="27"/>
      <c r="W58" s="27"/>
      <c r="X58" s="26"/>
      <c r="Y58" s="27"/>
      <c r="Z58" s="27"/>
      <c r="AA58" s="27"/>
      <c r="AB58" s="27"/>
      <c r="AC58" s="27"/>
      <c r="AD58" s="26"/>
      <c r="AE58" s="26"/>
      <c r="AF58" s="26"/>
      <c r="AG58" s="26"/>
      <c r="AH58" s="41"/>
      <c r="AI58" s="41"/>
      <c r="AJ58" s="41"/>
      <c r="AK58" s="98" t="s">
        <v>143</v>
      </c>
      <c r="AL58" s="27"/>
      <c r="AM58" s="41"/>
      <c r="AN58" s="41"/>
      <c r="AO58" s="41"/>
      <c r="AP58" s="41"/>
      <c r="AQ58" s="38">
        <f t="shared" ref="AQ58:AQ83" si="30">COUNTA(E58:AP58)</f>
        <v>2</v>
      </c>
      <c r="AR58" s="3">
        <f t="shared" si="26"/>
        <v>136</v>
      </c>
      <c r="AS58" s="39">
        <f t="shared" si="23"/>
        <v>1.4705882352941176E-2</v>
      </c>
    </row>
    <row r="59" spans="1:45" x14ac:dyDescent="0.2">
      <c r="A59" s="138"/>
      <c r="B59" s="134"/>
      <c r="C59" s="93" t="s">
        <v>138</v>
      </c>
      <c r="D59" s="44"/>
      <c r="E59" s="26"/>
      <c r="F59" s="27"/>
      <c r="G59" s="43"/>
      <c r="H59" s="27"/>
      <c r="I59" s="26"/>
      <c r="J59" s="27"/>
      <c r="K59" s="27"/>
      <c r="L59" s="27"/>
      <c r="M59" s="26"/>
      <c r="N59" s="27"/>
      <c r="O59" s="27"/>
      <c r="P59" s="27"/>
      <c r="Q59" s="26"/>
      <c r="R59" s="27"/>
      <c r="S59" s="98" t="s">
        <v>143</v>
      </c>
      <c r="T59" s="27"/>
      <c r="U59" s="26"/>
      <c r="V59" s="27"/>
      <c r="W59" s="27"/>
      <c r="X59" s="26"/>
      <c r="Y59" s="27"/>
      <c r="Z59" s="27"/>
      <c r="AA59" s="27"/>
      <c r="AB59" s="27"/>
      <c r="AC59" s="27"/>
      <c r="AD59" s="26"/>
      <c r="AE59" s="26"/>
      <c r="AF59" s="26"/>
      <c r="AG59" s="26"/>
      <c r="AH59" s="41"/>
      <c r="AI59" s="41"/>
      <c r="AJ59" s="41"/>
      <c r="AK59" s="98" t="s">
        <v>143</v>
      </c>
      <c r="AL59" s="27"/>
      <c r="AM59" s="41"/>
      <c r="AN59" s="41"/>
      <c r="AO59" s="41"/>
      <c r="AP59" s="41"/>
      <c r="AQ59" s="38">
        <f t="shared" si="30"/>
        <v>2</v>
      </c>
      <c r="AR59" s="3">
        <f t="shared" si="26"/>
        <v>136</v>
      </c>
      <c r="AS59" s="39">
        <f t="shared" si="23"/>
        <v>1.4705882352941176E-2</v>
      </c>
    </row>
    <row r="60" spans="1:45" x14ac:dyDescent="0.2">
      <c r="A60" s="138"/>
      <c r="B60" s="132" t="s">
        <v>17</v>
      </c>
      <c r="C60" s="93" t="s">
        <v>77</v>
      </c>
      <c r="D60" s="44"/>
      <c r="E60" s="26"/>
      <c r="F60" s="27"/>
      <c r="G60" s="27"/>
      <c r="H60" s="27"/>
      <c r="I60" s="26"/>
      <c r="J60" s="27"/>
      <c r="K60" s="27"/>
      <c r="L60" s="27"/>
      <c r="M60" s="26"/>
      <c r="N60" s="27"/>
      <c r="O60" s="27"/>
      <c r="P60" s="27"/>
      <c r="Q60" s="27"/>
      <c r="R60" s="27"/>
      <c r="S60" s="27"/>
      <c r="T60" s="27"/>
      <c r="U60" s="26"/>
      <c r="V60" s="27"/>
      <c r="W60" s="27"/>
      <c r="X60" s="26"/>
      <c r="Y60" s="27"/>
      <c r="Z60" s="27"/>
      <c r="AA60" s="27"/>
      <c r="AB60" s="27"/>
      <c r="AC60" s="27"/>
      <c r="AD60" s="27"/>
      <c r="AE60" s="26"/>
      <c r="AF60" s="26"/>
      <c r="AG60" s="41"/>
      <c r="AH60" s="41"/>
      <c r="AI60" s="41"/>
      <c r="AJ60" s="98" t="s">
        <v>143</v>
      </c>
      <c r="AK60" s="27"/>
      <c r="AL60" s="27"/>
      <c r="AM60" s="41"/>
      <c r="AN60" s="41"/>
      <c r="AO60" s="41"/>
      <c r="AP60" s="41"/>
      <c r="AQ60" s="38">
        <f t="shared" si="30"/>
        <v>1</v>
      </c>
      <c r="AR60" s="3">
        <f>34*2</f>
        <v>68</v>
      </c>
      <c r="AS60" s="39">
        <f t="shared" si="23"/>
        <v>1.4705882352941176E-2</v>
      </c>
    </row>
    <row r="61" spans="1:45" x14ac:dyDescent="0.2">
      <c r="A61" s="138"/>
      <c r="B61" s="133"/>
      <c r="C61" s="93" t="s">
        <v>78</v>
      </c>
      <c r="D61" s="44"/>
      <c r="E61" s="26"/>
      <c r="F61" s="27"/>
      <c r="G61" s="27"/>
      <c r="H61" s="27"/>
      <c r="I61" s="26"/>
      <c r="J61" s="27"/>
      <c r="K61" s="27"/>
      <c r="L61" s="27"/>
      <c r="M61" s="26"/>
      <c r="N61" s="27"/>
      <c r="O61" s="27"/>
      <c r="P61" s="27"/>
      <c r="Q61" s="27"/>
      <c r="R61" s="27"/>
      <c r="S61" s="27"/>
      <c r="T61" s="27"/>
      <c r="U61" s="26"/>
      <c r="V61" s="27"/>
      <c r="W61" s="27"/>
      <c r="X61" s="26"/>
      <c r="Y61" s="27"/>
      <c r="Z61" s="27"/>
      <c r="AA61" s="27"/>
      <c r="AB61" s="27"/>
      <c r="AC61" s="27"/>
      <c r="AD61" s="27"/>
      <c r="AE61" s="26"/>
      <c r="AF61" s="26"/>
      <c r="AG61" s="41"/>
      <c r="AH61" s="41"/>
      <c r="AI61" s="41"/>
      <c r="AJ61" s="98" t="s">
        <v>143</v>
      </c>
      <c r="AK61" s="27"/>
      <c r="AL61" s="27"/>
      <c r="AM61" s="41"/>
      <c r="AN61" s="41"/>
      <c r="AO61" s="41"/>
      <c r="AP61" s="41"/>
      <c r="AQ61" s="38">
        <f t="shared" ref="AQ61" si="31">COUNTA(E61:AP61)</f>
        <v>1</v>
      </c>
      <c r="AR61" s="3">
        <f>34*2</f>
        <v>68</v>
      </c>
      <c r="AS61" s="39">
        <f t="shared" ref="AS61" si="32">AQ61/AR61</f>
        <v>1.4705882352941176E-2</v>
      </c>
    </row>
    <row r="62" spans="1:45" ht="12.75" customHeight="1" x14ac:dyDescent="0.2">
      <c r="A62" s="138"/>
      <c r="B62" s="133"/>
      <c r="C62" s="93" t="s">
        <v>79</v>
      </c>
      <c r="D62" s="44"/>
      <c r="E62" s="26"/>
      <c r="F62" s="27"/>
      <c r="G62" s="27"/>
      <c r="H62" s="27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41"/>
      <c r="AE62" s="26"/>
      <c r="AF62" s="26"/>
      <c r="AG62" s="27"/>
      <c r="AH62" s="27"/>
      <c r="AI62" s="41"/>
      <c r="AJ62" s="98" t="s">
        <v>143</v>
      </c>
      <c r="AK62" s="27"/>
      <c r="AL62" s="27"/>
      <c r="AM62" s="41"/>
      <c r="AN62" s="41"/>
      <c r="AO62" s="41"/>
      <c r="AP62" s="41"/>
      <c r="AQ62" s="38">
        <f t="shared" si="30"/>
        <v>1</v>
      </c>
      <c r="AR62" s="3">
        <f t="shared" ref="AR62:AR67" si="33">34*2</f>
        <v>68</v>
      </c>
      <c r="AS62" s="39">
        <f t="shared" si="23"/>
        <v>1.4705882352941176E-2</v>
      </c>
    </row>
    <row r="63" spans="1:45" ht="12.75" customHeight="1" x14ac:dyDescent="0.2">
      <c r="A63" s="138"/>
      <c r="B63" s="134"/>
      <c r="C63" s="93" t="s">
        <v>138</v>
      </c>
      <c r="D63" s="44"/>
      <c r="E63" s="26"/>
      <c r="F63" s="27"/>
      <c r="G63" s="27"/>
      <c r="H63" s="27"/>
      <c r="I63" s="26"/>
      <c r="J63" s="27"/>
      <c r="K63" s="27"/>
      <c r="L63" s="27"/>
      <c r="M63" s="26"/>
      <c r="N63" s="27"/>
      <c r="O63" s="27"/>
      <c r="P63" s="27"/>
      <c r="Q63" s="26"/>
      <c r="R63" s="27"/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41"/>
      <c r="AE63" s="26"/>
      <c r="AF63" s="26"/>
      <c r="AG63" s="27"/>
      <c r="AH63" s="27"/>
      <c r="AI63" s="41"/>
      <c r="AJ63" s="98" t="s">
        <v>143</v>
      </c>
      <c r="AK63" s="27"/>
      <c r="AL63" s="27"/>
      <c r="AM63" s="41"/>
      <c r="AN63" s="41"/>
      <c r="AO63" s="41"/>
      <c r="AP63" s="41"/>
      <c r="AQ63" s="38">
        <f t="shared" si="30"/>
        <v>1</v>
      </c>
      <c r="AR63" s="3">
        <f t="shared" si="33"/>
        <v>68</v>
      </c>
      <c r="AS63" s="39">
        <f t="shared" si="23"/>
        <v>1.4705882352941176E-2</v>
      </c>
    </row>
    <row r="64" spans="1:45" ht="12.75" customHeight="1" x14ac:dyDescent="0.2">
      <c r="A64" s="138"/>
      <c r="B64" s="171" t="s">
        <v>76</v>
      </c>
      <c r="C64" s="93" t="s">
        <v>77</v>
      </c>
      <c r="D64" s="44"/>
      <c r="E64" s="26"/>
      <c r="F64" s="27"/>
      <c r="G64" s="27"/>
      <c r="H64" s="27"/>
      <c r="I64" s="26"/>
      <c r="J64" s="27"/>
      <c r="K64" s="27"/>
      <c r="L64" s="27"/>
      <c r="M64" s="26"/>
      <c r="N64" s="27"/>
      <c r="O64" s="27"/>
      <c r="P64" s="27"/>
      <c r="Q64" s="26"/>
      <c r="R64" s="98" t="s">
        <v>143</v>
      </c>
      <c r="S64" s="27"/>
      <c r="T64" s="27"/>
      <c r="U64" s="26"/>
      <c r="V64" s="27"/>
      <c r="W64" s="27"/>
      <c r="X64" s="26"/>
      <c r="Y64" s="27"/>
      <c r="Z64" s="98" t="s">
        <v>143</v>
      </c>
      <c r="AA64" s="27"/>
      <c r="AB64" s="26"/>
      <c r="AC64" s="27"/>
      <c r="AD64" s="41"/>
      <c r="AE64" s="26"/>
      <c r="AF64" s="98" t="s">
        <v>143</v>
      </c>
      <c r="AG64" s="27"/>
      <c r="AH64" s="27"/>
      <c r="AI64" s="41"/>
      <c r="AJ64" s="26"/>
      <c r="AK64" s="27"/>
      <c r="AL64" s="98" t="s">
        <v>143</v>
      </c>
      <c r="AM64" s="41"/>
      <c r="AN64" s="41"/>
      <c r="AO64" s="41"/>
      <c r="AP64" s="41"/>
      <c r="AQ64" s="38">
        <f t="shared" si="30"/>
        <v>4</v>
      </c>
      <c r="AR64" s="3">
        <f t="shared" si="33"/>
        <v>68</v>
      </c>
      <c r="AS64" s="39">
        <f t="shared" si="23"/>
        <v>5.8823529411764705E-2</v>
      </c>
    </row>
    <row r="65" spans="1:45" ht="12.75" customHeight="1" x14ac:dyDescent="0.2">
      <c r="A65" s="138"/>
      <c r="B65" s="172"/>
      <c r="C65" s="93" t="s">
        <v>78</v>
      </c>
      <c r="D65" s="44"/>
      <c r="E65" s="26"/>
      <c r="F65" s="27"/>
      <c r="G65" s="27"/>
      <c r="H65" s="27"/>
      <c r="I65" s="26"/>
      <c r="J65" s="27"/>
      <c r="K65" s="27"/>
      <c r="L65" s="27"/>
      <c r="M65" s="26"/>
      <c r="N65" s="27"/>
      <c r="O65" s="27"/>
      <c r="P65" s="27"/>
      <c r="Q65" s="26"/>
      <c r="R65" s="98" t="s">
        <v>143</v>
      </c>
      <c r="S65" s="27"/>
      <c r="T65" s="27"/>
      <c r="U65" s="26"/>
      <c r="V65" s="27"/>
      <c r="W65" s="27"/>
      <c r="X65" s="26"/>
      <c r="Y65" s="27"/>
      <c r="Z65" s="98" t="s">
        <v>143</v>
      </c>
      <c r="AA65" s="27"/>
      <c r="AB65" s="26"/>
      <c r="AC65" s="27"/>
      <c r="AD65" s="41"/>
      <c r="AE65" s="26"/>
      <c r="AF65" s="98" t="s">
        <v>143</v>
      </c>
      <c r="AG65" s="27"/>
      <c r="AH65" s="27"/>
      <c r="AI65" s="41"/>
      <c r="AJ65" s="26"/>
      <c r="AK65" s="27"/>
      <c r="AL65" s="98" t="s">
        <v>143</v>
      </c>
      <c r="AM65" s="41"/>
      <c r="AN65" s="41"/>
      <c r="AO65" s="41"/>
      <c r="AP65" s="41"/>
      <c r="AQ65" s="38">
        <f t="shared" ref="AQ65" si="34">COUNTA(E65:AP65)</f>
        <v>4</v>
      </c>
      <c r="AR65" s="3">
        <f t="shared" si="33"/>
        <v>68</v>
      </c>
      <c r="AS65" s="39">
        <f t="shared" ref="AS65" si="35">AQ65/AR65</f>
        <v>5.8823529411764705E-2</v>
      </c>
    </row>
    <row r="66" spans="1:45" ht="12.75" customHeight="1" x14ac:dyDescent="0.2">
      <c r="A66" s="138"/>
      <c r="B66" s="172"/>
      <c r="C66" s="93" t="s">
        <v>79</v>
      </c>
      <c r="D66" s="44"/>
      <c r="E66" s="26"/>
      <c r="F66" s="27"/>
      <c r="G66" s="27"/>
      <c r="H66" s="27"/>
      <c r="I66" s="26"/>
      <c r="J66" s="27"/>
      <c r="K66" s="27"/>
      <c r="L66" s="27"/>
      <c r="M66" s="26"/>
      <c r="N66" s="27"/>
      <c r="O66" s="27"/>
      <c r="P66" s="27"/>
      <c r="Q66" s="26"/>
      <c r="R66" s="98" t="s">
        <v>143</v>
      </c>
      <c r="S66" s="27"/>
      <c r="T66" s="27"/>
      <c r="U66" s="26"/>
      <c r="V66" s="27"/>
      <c r="W66" s="27"/>
      <c r="X66" s="26"/>
      <c r="Y66" s="27"/>
      <c r="Z66" s="98" t="s">
        <v>143</v>
      </c>
      <c r="AA66" s="27"/>
      <c r="AB66" s="26"/>
      <c r="AC66" s="27"/>
      <c r="AD66" s="41"/>
      <c r="AE66" s="26"/>
      <c r="AF66" s="98" t="s">
        <v>143</v>
      </c>
      <c r="AG66" s="27"/>
      <c r="AH66" s="27"/>
      <c r="AI66" s="41"/>
      <c r="AJ66" s="26"/>
      <c r="AK66" s="27"/>
      <c r="AL66" s="98" t="s">
        <v>143</v>
      </c>
      <c r="AM66" s="41"/>
      <c r="AN66" s="41"/>
      <c r="AO66" s="41"/>
      <c r="AP66" s="41"/>
      <c r="AQ66" s="38">
        <f t="shared" si="30"/>
        <v>4</v>
      </c>
      <c r="AR66" s="3">
        <f t="shared" si="33"/>
        <v>68</v>
      </c>
      <c r="AS66" s="39">
        <f t="shared" si="23"/>
        <v>5.8823529411764705E-2</v>
      </c>
    </row>
    <row r="67" spans="1:45" ht="12.75" customHeight="1" x14ac:dyDescent="0.2">
      <c r="A67" s="138"/>
      <c r="B67" s="173"/>
      <c r="C67" s="93" t="s">
        <v>138</v>
      </c>
      <c r="D67" s="44"/>
      <c r="E67" s="26"/>
      <c r="F67" s="27"/>
      <c r="G67" s="27"/>
      <c r="H67" s="27"/>
      <c r="I67" s="26"/>
      <c r="J67" s="27"/>
      <c r="K67" s="27"/>
      <c r="L67" s="27"/>
      <c r="M67" s="26"/>
      <c r="N67" s="27"/>
      <c r="O67" s="27"/>
      <c r="P67" s="27"/>
      <c r="Q67" s="26"/>
      <c r="R67" s="98" t="s">
        <v>143</v>
      </c>
      <c r="S67" s="27"/>
      <c r="T67" s="27"/>
      <c r="U67" s="26"/>
      <c r="V67" s="27"/>
      <c r="W67" s="27"/>
      <c r="X67" s="26"/>
      <c r="Y67" s="27"/>
      <c r="Z67" s="98" t="s">
        <v>143</v>
      </c>
      <c r="AA67" s="27"/>
      <c r="AB67" s="26"/>
      <c r="AC67" s="27"/>
      <c r="AD67" s="41"/>
      <c r="AE67" s="26"/>
      <c r="AF67" s="98" t="s">
        <v>143</v>
      </c>
      <c r="AG67" s="27"/>
      <c r="AH67" s="27"/>
      <c r="AI67" s="41"/>
      <c r="AJ67" s="26"/>
      <c r="AK67" s="27"/>
      <c r="AL67" s="98" t="s">
        <v>143</v>
      </c>
      <c r="AM67" s="41"/>
      <c r="AN67" s="41"/>
      <c r="AO67" s="41"/>
      <c r="AP67" s="41"/>
      <c r="AQ67" s="38">
        <f t="shared" si="30"/>
        <v>4</v>
      </c>
      <c r="AR67" s="3">
        <f t="shared" si="33"/>
        <v>68</v>
      </c>
      <c r="AS67" s="39">
        <f t="shared" si="23"/>
        <v>5.8823529411764705E-2</v>
      </c>
    </row>
    <row r="68" spans="1:45" ht="12.75" customHeight="1" x14ac:dyDescent="0.2">
      <c r="A68" s="138"/>
      <c r="B68" s="132" t="s">
        <v>53</v>
      </c>
      <c r="C68" s="93" t="s">
        <v>77</v>
      </c>
      <c r="D68" s="44"/>
      <c r="E68" s="26"/>
      <c r="F68" s="27"/>
      <c r="G68" s="27"/>
      <c r="H68" s="27"/>
      <c r="I68" s="26"/>
      <c r="J68" s="27"/>
      <c r="K68" s="27"/>
      <c r="L68" s="27"/>
      <c r="M68" s="26"/>
      <c r="N68" s="27"/>
      <c r="O68" s="27"/>
      <c r="P68" s="27"/>
      <c r="Q68" s="26"/>
      <c r="R68" s="27"/>
      <c r="S68" s="27"/>
      <c r="T68" s="27"/>
      <c r="U68" s="26"/>
      <c r="V68" s="27"/>
      <c r="W68" s="27"/>
      <c r="X68" s="26"/>
      <c r="Y68" s="27"/>
      <c r="Z68" s="27"/>
      <c r="AA68" s="41"/>
      <c r="AB68" s="26"/>
      <c r="AC68" s="27"/>
      <c r="AD68" s="27"/>
      <c r="AE68" s="26"/>
      <c r="AF68" s="26"/>
      <c r="AG68" s="27"/>
      <c r="AH68" s="27"/>
      <c r="AI68" s="27"/>
      <c r="AJ68" s="41"/>
      <c r="AK68" s="27"/>
      <c r="AL68" s="27"/>
      <c r="AM68" s="41"/>
      <c r="AN68" s="41"/>
      <c r="AO68" s="41"/>
      <c r="AP68" s="41"/>
      <c r="AQ68" s="38">
        <f t="shared" si="30"/>
        <v>0</v>
      </c>
      <c r="AR68" s="3">
        <f>34*1</f>
        <v>34</v>
      </c>
      <c r="AS68" s="39">
        <f t="shared" si="23"/>
        <v>0</v>
      </c>
    </row>
    <row r="69" spans="1:45" x14ac:dyDescent="0.2">
      <c r="A69" s="138"/>
      <c r="B69" s="133"/>
      <c r="C69" s="93" t="s">
        <v>78</v>
      </c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41"/>
      <c r="AN69" s="41"/>
      <c r="AO69" s="41"/>
      <c r="AP69" s="41"/>
      <c r="AQ69" s="38">
        <f t="shared" si="30"/>
        <v>0</v>
      </c>
      <c r="AR69" s="3">
        <f t="shared" ref="AR69:AR79" si="36">34*1</f>
        <v>34</v>
      </c>
      <c r="AS69" s="39">
        <f t="shared" si="23"/>
        <v>0</v>
      </c>
    </row>
    <row r="70" spans="1:45" x14ac:dyDescent="0.2">
      <c r="A70" s="138"/>
      <c r="B70" s="133"/>
      <c r="C70" s="93" t="s">
        <v>79</v>
      </c>
      <c r="D70" s="26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41"/>
      <c r="AN70" s="41"/>
      <c r="AO70" s="41"/>
      <c r="AP70" s="41"/>
      <c r="AQ70" s="38">
        <f t="shared" ref="AQ70" si="37">COUNTA(E70:AP70)</f>
        <v>0</v>
      </c>
      <c r="AR70" s="3">
        <f t="shared" si="36"/>
        <v>34</v>
      </c>
      <c r="AS70" s="39">
        <f t="shared" ref="AS70" si="38">AQ70/AR70</f>
        <v>0</v>
      </c>
    </row>
    <row r="71" spans="1:45" s="2" customFormat="1" ht="15" customHeight="1" x14ac:dyDescent="0.2">
      <c r="A71" s="138"/>
      <c r="B71" s="134"/>
      <c r="C71" s="93" t="s">
        <v>138</v>
      </c>
      <c r="D71" s="45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38">
        <f t="shared" si="30"/>
        <v>0</v>
      </c>
      <c r="AR71" s="3">
        <f t="shared" si="36"/>
        <v>34</v>
      </c>
      <c r="AS71" s="39">
        <f t="shared" si="23"/>
        <v>0</v>
      </c>
    </row>
    <row r="72" spans="1:45" s="2" customFormat="1" ht="16.5" customHeight="1" x14ac:dyDescent="0.2">
      <c r="A72" s="138"/>
      <c r="B72" s="132" t="s">
        <v>54</v>
      </c>
      <c r="C72" s="93" t="s">
        <v>77</v>
      </c>
      <c r="D72" s="40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38">
        <f t="shared" si="30"/>
        <v>0</v>
      </c>
      <c r="AR72" s="3">
        <f t="shared" si="36"/>
        <v>34</v>
      </c>
      <c r="AS72" s="39">
        <f t="shared" si="23"/>
        <v>0</v>
      </c>
    </row>
    <row r="73" spans="1:45" s="6" customFormat="1" ht="11.25" customHeight="1" x14ac:dyDescent="0.2">
      <c r="A73" s="138"/>
      <c r="B73" s="133"/>
      <c r="C73" s="93" t="s">
        <v>78</v>
      </c>
      <c r="D73" s="4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38">
        <f t="shared" si="30"/>
        <v>0</v>
      </c>
      <c r="AR73" s="3">
        <f t="shared" si="36"/>
        <v>34</v>
      </c>
      <c r="AS73" s="39">
        <f t="shared" si="23"/>
        <v>0</v>
      </c>
    </row>
    <row r="74" spans="1:45" s="6" customFormat="1" ht="11.25" customHeight="1" x14ac:dyDescent="0.2">
      <c r="A74" s="138"/>
      <c r="B74" s="133"/>
      <c r="C74" s="93" t="s">
        <v>79</v>
      </c>
      <c r="D74" s="95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38">
        <f t="shared" ref="AQ74" si="39">COUNTA(E74:AP74)</f>
        <v>0</v>
      </c>
      <c r="AR74" s="3">
        <f t="shared" si="36"/>
        <v>34</v>
      </c>
      <c r="AS74" s="39">
        <f t="shared" ref="AS74" si="40">AQ74/AR74</f>
        <v>0</v>
      </c>
    </row>
    <row r="75" spans="1:45" ht="12.75" customHeight="1" x14ac:dyDescent="0.2">
      <c r="A75" s="138"/>
      <c r="B75" s="134"/>
      <c r="C75" s="93" t="s">
        <v>138</v>
      </c>
      <c r="D75" s="44"/>
      <c r="E75" s="26"/>
      <c r="F75" s="26"/>
      <c r="G75" s="27"/>
      <c r="H75" s="26"/>
      <c r="I75" s="26"/>
      <c r="J75" s="41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41"/>
      <c r="AN75" s="41"/>
      <c r="AO75" s="41"/>
      <c r="AP75" s="41"/>
      <c r="AQ75" s="38">
        <f t="shared" si="30"/>
        <v>0</v>
      </c>
      <c r="AR75" s="3">
        <f t="shared" si="36"/>
        <v>34</v>
      </c>
      <c r="AS75" s="39">
        <f t="shared" si="23"/>
        <v>0</v>
      </c>
    </row>
    <row r="76" spans="1:45" x14ac:dyDescent="0.2">
      <c r="A76" s="138"/>
      <c r="B76" s="132" t="s">
        <v>55</v>
      </c>
      <c r="C76" s="93" t="s">
        <v>77</v>
      </c>
      <c r="D76" s="44"/>
      <c r="E76" s="26"/>
      <c r="F76" s="26"/>
      <c r="G76" s="26"/>
      <c r="H76" s="27"/>
      <c r="I76" s="41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98" t="s">
        <v>143</v>
      </c>
      <c r="AM76" s="41"/>
      <c r="AN76" s="41"/>
      <c r="AO76" s="41"/>
      <c r="AP76" s="41"/>
      <c r="AQ76" s="38">
        <f t="shared" si="30"/>
        <v>1</v>
      </c>
      <c r="AR76" s="3">
        <f t="shared" si="36"/>
        <v>34</v>
      </c>
      <c r="AS76" s="39">
        <f t="shared" si="23"/>
        <v>2.9411764705882353E-2</v>
      </c>
    </row>
    <row r="77" spans="1:45" x14ac:dyDescent="0.2">
      <c r="A77" s="138"/>
      <c r="B77" s="133"/>
      <c r="C77" s="93" t="s">
        <v>78</v>
      </c>
      <c r="D77" s="44"/>
      <c r="E77" s="26"/>
      <c r="F77" s="27"/>
      <c r="G77" s="27"/>
      <c r="H77" s="41"/>
      <c r="I77" s="26"/>
      <c r="J77" s="27"/>
      <c r="K77" s="27"/>
      <c r="L77" s="27"/>
      <c r="M77" s="26"/>
      <c r="N77" s="27"/>
      <c r="O77" s="27"/>
      <c r="P77" s="27"/>
      <c r="Q77" s="26"/>
      <c r="R77" s="27"/>
      <c r="S77" s="27"/>
      <c r="T77" s="27"/>
      <c r="U77" s="26"/>
      <c r="V77" s="27"/>
      <c r="W77" s="27"/>
      <c r="X77" s="26"/>
      <c r="Y77" s="27"/>
      <c r="Z77" s="27"/>
      <c r="AA77" s="27"/>
      <c r="AB77" s="26"/>
      <c r="AC77" s="27"/>
      <c r="AD77" s="27"/>
      <c r="AE77" s="26"/>
      <c r="AF77" s="26"/>
      <c r="AG77" s="27"/>
      <c r="AH77" s="27"/>
      <c r="AI77" s="27"/>
      <c r="AJ77" s="26"/>
      <c r="AK77" s="27"/>
      <c r="AL77" s="98" t="s">
        <v>143</v>
      </c>
      <c r="AM77" s="41"/>
      <c r="AN77" s="41"/>
      <c r="AO77" s="41"/>
      <c r="AP77" s="41"/>
      <c r="AQ77" s="38">
        <f t="shared" si="30"/>
        <v>1</v>
      </c>
      <c r="AR77" s="3">
        <f t="shared" si="36"/>
        <v>34</v>
      </c>
      <c r="AS77" s="39">
        <f t="shared" si="23"/>
        <v>2.9411764705882353E-2</v>
      </c>
    </row>
    <row r="78" spans="1:45" x14ac:dyDescent="0.2">
      <c r="A78" s="138"/>
      <c r="B78" s="133"/>
      <c r="C78" s="93" t="s">
        <v>79</v>
      </c>
      <c r="D78" s="44"/>
      <c r="E78" s="26"/>
      <c r="F78" s="27"/>
      <c r="G78" s="27"/>
      <c r="H78" s="41"/>
      <c r="I78" s="26"/>
      <c r="J78" s="27"/>
      <c r="K78" s="27"/>
      <c r="L78" s="27"/>
      <c r="M78" s="26"/>
      <c r="N78" s="27"/>
      <c r="O78" s="27"/>
      <c r="P78" s="27"/>
      <c r="Q78" s="26"/>
      <c r="R78" s="27"/>
      <c r="S78" s="27"/>
      <c r="T78" s="27"/>
      <c r="U78" s="26"/>
      <c r="V78" s="27"/>
      <c r="W78" s="27"/>
      <c r="X78" s="26"/>
      <c r="Y78" s="27"/>
      <c r="Z78" s="27"/>
      <c r="AA78" s="27"/>
      <c r="AB78" s="26"/>
      <c r="AC78" s="27"/>
      <c r="AD78" s="27"/>
      <c r="AE78" s="26"/>
      <c r="AF78" s="26"/>
      <c r="AG78" s="27"/>
      <c r="AH78" s="27"/>
      <c r="AI78" s="27"/>
      <c r="AJ78" s="26"/>
      <c r="AK78" s="27"/>
      <c r="AL78" s="98" t="s">
        <v>143</v>
      </c>
      <c r="AM78" s="41"/>
      <c r="AN78" s="41"/>
      <c r="AO78" s="41"/>
      <c r="AP78" s="41"/>
      <c r="AQ78" s="38">
        <f t="shared" ref="AQ78" si="41">COUNTA(E78:AP78)</f>
        <v>1</v>
      </c>
      <c r="AR78" s="3">
        <f t="shared" si="36"/>
        <v>34</v>
      </c>
      <c r="AS78" s="39">
        <f t="shared" ref="AS78" si="42">AQ78/AR78</f>
        <v>2.9411764705882353E-2</v>
      </c>
    </row>
    <row r="79" spans="1:45" x14ac:dyDescent="0.2">
      <c r="A79" s="138"/>
      <c r="B79" s="134"/>
      <c r="C79" s="93" t="s">
        <v>138</v>
      </c>
      <c r="D79" s="44"/>
      <c r="E79" s="26"/>
      <c r="F79" s="27"/>
      <c r="G79" s="41"/>
      <c r="H79" s="27"/>
      <c r="I79" s="26"/>
      <c r="J79" s="27"/>
      <c r="K79" s="27"/>
      <c r="L79" s="27"/>
      <c r="M79" s="26"/>
      <c r="N79" s="27"/>
      <c r="O79" s="27"/>
      <c r="P79" s="27"/>
      <c r="Q79" s="26"/>
      <c r="R79" s="27"/>
      <c r="S79" s="27"/>
      <c r="T79" s="27"/>
      <c r="U79" s="26"/>
      <c r="V79" s="27"/>
      <c r="W79" s="27"/>
      <c r="X79" s="26"/>
      <c r="Y79" s="27"/>
      <c r="Z79" s="27"/>
      <c r="AA79" s="27"/>
      <c r="AB79" s="26"/>
      <c r="AC79" s="27"/>
      <c r="AD79" s="27"/>
      <c r="AE79" s="26"/>
      <c r="AF79" s="26"/>
      <c r="AG79" s="27"/>
      <c r="AH79" s="27"/>
      <c r="AI79" s="27"/>
      <c r="AJ79" s="26"/>
      <c r="AK79" s="27"/>
      <c r="AL79" s="98" t="s">
        <v>143</v>
      </c>
      <c r="AM79" s="41"/>
      <c r="AN79" s="41"/>
      <c r="AO79" s="41"/>
      <c r="AP79" s="41"/>
      <c r="AQ79" s="38">
        <f t="shared" si="30"/>
        <v>1</v>
      </c>
      <c r="AR79" s="3">
        <f t="shared" si="36"/>
        <v>34</v>
      </c>
      <c r="AS79" s="39">
        <f t="shared" si="23"/>
        <v>2.9411764705882353E-2</v>
      </c>
    </row>
    <row r="80" spans="1:45" x14ac:dyDescent="0.2">
      <c r="A80" s="138"/>
      <c r="B80" s="131" t="s">
        <v>74</v>
      </c>
      <c r="C80" s="93" t="s">
        <v>77</v>
      </c>
      <c r="D80" s="44"/>
      <c r="E80" s="26"/>
      <c r="F80" s="27"/>
      <c r="G80" s="27"/>
      <c r="H80" s="41"/>
      <c r="I80" s="27"/>
      <c r="J80" s="27"/>
      <c r="K80" s="27"/>
      <c r="L80" s="27"/>
      <c r="M80" s="26"/>
      <c r="N80" s="27"/>
      <c r="O80" s="27"/>
      <c r="P80" s="27"/>
      <c r="Q80" s="26"/>
      <c r="R80" s="27"/>
      <c r="S80" s="27"/>
      <c r="T80" s="27"/>
      <c r="U80" s="26"/>
      <c r="V80" s="27"/>
      <c r="W80" s="27"/>
      <c r="X80" s="26"/>
      <c r="Y80" s="27"/>
      <c r="Z80" s="27"/>
      <c r="AA80" s="27"/>
      <c r="AB80" s="41"/>
      <c r="AC80" s="41"/>
      <c r="AD80" s="41"/>
      <c r="AE80" s="26"/>
      <c r="AF80" s="26"/>
      <c r="AG80" s="27"/>
      <c r="AH80" s="27"/>
      <c r="AI80" s="27"/>
      <c r="AJ80" s="26"/>
      <c r="AK80" s="27"/>
      <c r="AL80" s="27"/>
      <c r="AM80" s="41"/>
      <c r="AN80" s="41"/>
      <c r="AO80" s="41"/>
      <c r="AP80" s="41"/>
      <c r="AQ80" s="38">
        <f t="shared" si="30"/>
        <v>0</v>
      </c>
      <c r="AR80" s="3">
        <f>34*2</f>
        <v>68</v>
      </c>
      <c r="AS80" s="39">
        <f t="shared" si="23"/>
        <v>0</v>
      </c>
    </row>
    <row r="81" spans="1:45" ht="12.75" customHeight="1" x14ac:dyDescent="0.2">
      <c r="A81" s="138"/>
      <c r="B81" s="131"/>
      <c r="C81" s="93" t="s">
        <v>78</v>
      </c>
      <c r="D81" s="44"/>
      <c r="E81" s="26"/>
      <c r="F81" s="27"/>
      <c r="G81" s="27"/>
      <c r="H81" s="27"/>
      <c r="I81" s="26"/>
      <c r="J81" s="27"/>
      <c r="K81" s="27"/>
      <c r="L81" s="27"/>
      <c r="M81" s="26"/>
      <c r="N81" s="27"/>
      <c r="O81" s="27"/>
      <c r="P81" s="27"/>
      <c r="Q81" s="26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7"/>
      <c r="AC81" s="27"/>
      <c r="AD81" s="26"/>
      <c r="AE81" s="26"/>
      <c r="AF81" s="26"/>
      <c r="AG81" s="26"/>
      <c r="AH81" s="41"/>
      <c r="AI81" s="41"/>
      <c r="AJ81" s="41"/>
      <c r="AK81" s="27"/>
      <c r="AL81" s="27"/>
      <c r="AM81" s="41"/>
      <c r="AN81" s="41"/>
      <c r="AO81" s="41"/>
      <c r="AP81" s="41"/>
      <c r="AQ81" s="38">
        <f t="shared" si="30"/>
        <v>0</v>
      </c>
      <c r="AR81" s="3">
        <f t="shared" ref="AR81:AR83" si="43">34*2</f>
        <v>68</v>
      </c>
      <c r="AS81" s="39">
        <f t="shared" si="23"/>
        <v>0</v>
      </c>
    </row>
    <row r="82" spans="1:45" ht="12.75" customHeight="1" x14ac:dyDescent="0.2">
      <c r="A82" s="138"/>
      <c r="B82" s="131"/>
      <c r="C82" s="93" t="s">
        <v>79</v>
      </c>
      <c r="D82" s="44"/>
      <c r="E82" s="26"/>
      <c r="F82" s="27"/>
      <c r="G82" s="27"/>
      <c r="H82" s="27"/>
      <c r="I82" s="26"/>
      <c r="J82" s="27"/>
      <c r="K82" s="27"/>
      <c r="L82" s="27"/>
      <c r="M82" s="26"/>
      <c r="N82" s="27"/>
      <c r="O82" s="27"/>
      <c r="P82" s="27"/>
      <c r="Q82" s="26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7"/>
      <c r="AC82" s="27"/>
      <c r="AD82" s="26"/>
      <c r="AE82" s="26"/>
      <c r="AF82" s="26"/>
      <c r="AG82" s="26"/>
      <c r="AH82" s="41"/>
      <c r="AI82" s="41"/>
      <c r="AJ82" s="41"/>
      <c r="AK82" s="27"/>
      <c r="AL82" s="27"/>
      <c r="AM82" s="41"/>
      <c r="AN82" s="41"/>
      <c r="AO82" s="41"/>
      <c r="AP82" s="41"/>
      <c r="AQ82" s="38">
        <f t="shared" ref="AQ82" si="44">COUNTA(E82:AP82)</f>
        <v>0</v>
      </c>
      <c r="AR82" s="3">
        <f t="shared" si="43"/>
        <v>68</v>
      </c>
      <c r="AS82" s="39">
        <f t="shared" ref="AS82" si="45">AQ82/AR82</f>
        <v>0</v>
      </c>
    </row>
    <row r="83" spans="1:45" x14ac:dyDescent="0.2">
      <c r="A83" s="138"/>
      <c r="B83" s="131"/>
      <c r="C83" s="93" t="s">
        <v>138</v>
      </c>
      <c r="D83" s="44"/>
      <c r="E83" s="26"/>
      <c r="F83" s="27"/>
      <c r="G83" s="27"/>
      <c r="H83" s="27"/>
      <c r="I83" s="26"/>
      <c r="J83" s="27"/>
      <c r="K83" s="27"/>
      <c r="L83" s="27"/>
      <c r="M83" s="26"/>
      <c r="N83" s="27"/>
      <c r="O83" s="27"/>
      <c r="P83" s="27"/>
      <c r="Q83" s="26"/>
      <c r="R83" s="27"/>
      <c r="S83" s="27"/>
      <c r="T83" s="27"/>
      <c r="U83" s="26"/>
      <c r="V83" s="27"/>
      <c r="W83" s="27"/>
      <c r="X83" s="26"/>
      <c r="Y83" s="27"/>
      <c r="Z83" s="27"/>
      <c r="AA83" s="27"/>
      <c r="AB83" s="27"/>
      <c r="AC83" s="27"/>
      <c r="AD83" s="26"/>
      <c r="AE83" s="26"/>
      <c r="AF83" s="26"/>
      <c r="AG83" s="26"/>
      <c r="AH83" s="41"/>
      <c r="AI83" s="41"/>
      <c r="AJ83" s="41"/>
      <c r="AK83" s="27"/>
      <c r="AL83" s="27"/>
      <c r="AM83" s="41"/>
      <c r="AN83" s="41"/>
      <c r="AO83" s="41"/>
      <c r="AP83" s="41"/>
      <c r="AQ83" s="38">
        <f t="shared" si="30"/>
        <v>0</v>
      </c>
      <c r="AR83" s="3">
        <f t="shared" si="43"/>
        <v>68</v>
      </c>
      <c r="AS83" s="39">
        <f t="shared" si="23"/>
        <v>0</v>
      </c>
    </row>
    <row r="84" spans="1:45" s="43" customFormat="1" ht="27" customHeight="1" x14ac:dyDescent="0.2">
      <c r="A84" s="67"/>
      <c r="B84" s="68"/>
      <c r="C84" s="68"/>
      <c r="D84" s="68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7"/>
      <c r="AN84" s="67"/>
      <c r="AO84" s="67"/>
      <c r="AP84" s="67"/>
      <c r="AQ84" s="67"/>
      <c r="AR84" s="67"/>
      <c r="AS84" s="67"/>
    </row>
    <row r="85" spans="1:45" s="43" customFormat="1" ht="114" customHeight="1" x14ac:dyDescent="0.2">
      <c r="A85" s="163" t="s">
        <v>23</v>
      </c>
      <c r="B85" s="163"/>
      <c r="C85" s="163"/>
      <c r="D85" s="163"/>
      <c r="E85" s="146" t="s">
        <v>40</v>
      </c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8"/>
      <c r="AQ85" s="109" t="s">
        <v>20</v>
      </c>
      <c r="AR85" s="109" t="s">
        <v>22</v>
      </c>
      <c r="AS85" s="139" t="s">
        <v>21</v>
      </c>
    </row>
    <row r="86" spans="1:45" s="2" customFormat="1" x14ac:dyDescent="0.2">
      <c r="A86" s="140" t="s">
        <v>0</v>
      </c>
      <c r="B86" s="141"/>
      <c r="C86" s="132" t="s">
        <v>64</v>
      </c>
      <c r="D86" s="23" t="s">
        <v>18</v>
      </c>
      <c r="E86" s="131" t="s">
        <v>1</v>
      </c>
      <c r="F86" s="131"/>
      <c r="G86" s="131"/>
      <c r="H86" s="131"/>
      <c r="I86" s="131" t="s">
        <v>2</v>
      </c>
      <c r="J86" s="131"/>
      <c r="K86" s="131"/>
      <c r="L86" s="131"/>
      <c r="M86" s="131" t="s">
        <v>3</v>
      </c>
      <c r="N86" s="131"/>
      <c r="O86" s="131"/>
      <c r="P86" s="131"/>
      <c r="Q86" s="131" t="s">
        <v>4</v>
      </c>
      <c r="R86" s="131"/>
      <c r="S86" s="131"/>
      <c r="T86" s="131"/>
      <c r="U86" s="131" t="s">
        <v>5</v>
      </c>
      <c r="V86" s="131"/>
      <c r="W86" s="131"/>
      <c r="X86" s="131" t="s">
        <v>6</v>
      </c>
      <c r="Y86" s="131"/>
      <c r="Z86" s="131"/>
      <c r="AA86" s="131"/>
      <c r="AB86" s="131" t="s">
        <v>7</v>
      </c>
      <c r="AC86" s="131"/>
      <c r="AD86" s="131"/>
      <c r="AE86" s="131" t="s">
        <v>8</v>
      </c>
      <c r="AF86" s="131"/>
      <c r="AG86" s="131"/>
      <c r="AH86" s="131"/>
      <c r="AI86" s="131"/>
      <c r="AJ86" s="131" t="s">
        <v>9</v>
      </c>
      <c r="AK86" s="131"/>
      <c r="AL86" s="131"/>
      <c r="AM86" s="131" t="s">
        <v>10</v>
      </c>
      <c r="AN86" s="131"/>
      <c r="AO86" s="131"/>
      <c r="AP86" s="131"/>
      <c r="AQ86" s="109"/>
      <c r="AR86" s="109"/>
      <c r="AS86" s="139"/>
    </row>
    <row r="87" spans="1:45" s="2" customFormat="1" ht="16.5" customHeight="1" x14ac:dyDescent="0.2">
      <c r="A87" s="142"/>
      <c r="B87" s="143"/>
      <c r="C87" s="134"/>
      <c r="D87" s="23" t="s">
        <v>19</v>
      </c>
      <c r="E87" s="5">
        <v>1</v>
      </c>
      <c r="F87" s="5">
        <v>2</v>
      </c>
      <c r="G87" s="5">
        <v>3</v>
      </c>
      <c r="H87" s="5">
        <v>4</v>
      </c>
      <c r="I87" s="5">
        <v>5</v>
      </c>
      <c r="J87" s="5">
        <v>6</v>
      </c>
      <c r="K87" s="5">
        <v>7</v>
      </c>
      <c r="L87" s="5">
        <v>8</v>
      </c>
      <c r="M87" s="5">
        <v>9</v>
      </c>
      <c r="N87" s="5">
        <v>10</v>
      </c>
      <c r="O87" s="5">
        <v>11</v>
      </c>
      <c r="P87" s="5">
        <v>12</v>
      </c>
      <c r="Q87" s="5">
        <v>13</v>
      </c>
      <c r="R87" s="5">
        <v>14</v>
      </c>
      <c r="S87" s="5">
        <v>15</v>
      </c>
      <c r="T87" s="5">
        <v>16</v>
      </c>
      <c r="U87" s="5">
        <v>17</v>
      </c>
      <c r="V87" s="5">
        <v>18</v>
      </c>
      <c r="W87" s="5">
        <v>19</v>
      </c>
      <c r="X87" s="5">
        <v>20</v>
      </c>
      <c r="Y87" s="5">
        <v>21</v>
      </c>
      <c r="Z87" s="5">
        <v>22</v>
      </c>
      <c r="AA87" s="5">
        <v>23</v>
      </c>
      <c r="AB87" s="5">
        <v>24</v>
      </c>
      <c r="AC87" s="5">
        <v>25</v>
      </c>
      <c r="AD87" s="5">
        <v>26</v>
      </c>
      <c r="AE87" s="5">
        <v>27</v>
      </c>
      <c r="AF87" s="5">
        <v>28</v>
      </c>
      <c r="AG87" s="5">
        <v>29</v>
      </c>
      <c r="AH87" s="5">
        <v>30</v>
      </c>
      <c r="AI87" s="5">
        <v>31</v>
      </c>
      <c r="AJ87" s="5">
        <v>32</v>
      </c>
      <c r="AK87" s="5">
        <v>33</v>
      </c>
      <c r="AL87" s="5">
        <v>34</v>
      </c>
      <c r="AM87" s="5">
        <v>35</v>
      </c>
      <c r="AN87" s="5">
        <v>36</v>
      </c>
      <c r="AO87" s="5">
        <v>37</v>
      </c>
      <c r="AP87" s="5">
        <v>38</v>
      </c>
      <c r="AQ87" s="109"/>
      <c r="AR87" s="109"/>
      <c r="AS87" s="139"/>
    </row>
    <row r="88" spans="1:45" s="6" customFormat="1" ht="11.25" customHeight="1" x14ac:dyDescent="0.2">
      <c r="A88" s="137" t="s">
        <v>25</v>
      </c>
      <c r="B88" s="132" t="s">
        <v>13</v>
      </c>
      <c r="C88" s="37" t="s">
        <v>80</v>
      </c>
      <c r="D88" s="44"/>
      <c r="E88" s="26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6"/>
      <c r="R88" s="26"/>
      <c r="S88" s="26"/>
      <c r="T88" s="98" t="s">
        <v>143</v>
      </c>
      <c r="U88" s="26"/>
      <c r="V88" s="27"/>
      <c r="W88" s="26"/>
      <c r="X88" s="98" t="s">
        <v>143</v>
      </c>
      <c r="Y88" s="26"/>
      <c r="Z88" s="26"/>
      <c r="AA88" s="98" t="s">
        <v>143</v>
      </c>
      <c r="AB88" s="26"/>
      <c r="AC88" s="26"/>
      <c r="AD88" s="26"/>
      <c r="AE88" s="98" t="s">
        <v>143</v>
      </c>
      <c r="AF88" s="26"/>
      <c r="AG88" s="26"/>
      <c r="AH88" s="98" t="s">
        <v>143</v>
      </c>
      <c r="AI88" s="26"/>
      <c r="AJ88" s="26"/>
      <c r="AK88" s="26"/>
      <c r="AL88" s="98" t="s">
        <v>143</v>
      </c>
      <c r="AM88" s="41"/>
      <c r="AN88" s="41"/>
      <c r="AO88" s="41"/>
      <c r="AP88" s="41"/>
      <c r="AQ88" s="38">
        <f>COUNTA(E88:AP88)</f>
        <v>6</v>
      </c>
      <c r="AR88" s="3">
        <f>34*5</f>
        <v>170</v>
      </c>
      <c r="AS88" s="39">
        <f>AQ88/AR88</f>
        <v>3.5294117647058823E-2</v>
      </c>
    </row>
    <row r="89" spans="1:45" s="6" customFormat="1" ht="15" customHeight="1" x14ac:dyDescent="0.2">
      <c r="A89" s="138"/>
      <c r="B89" s="133"/>
      <c r="C89" s="37" t="s">
        <v>81</v>
      </c>
      <c r="D89" s="44"/>
      <c r="E89" s="26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6"/>
      <c r="S89" s="26"/>
      <c r="T89" s="98" t="s">
        <v>143</v>
      </c>
      <c r="U89" s="26"/>
      <c r="V89" s="27"/>
      <c r="W89" s="26"/>
      <c r="X89" s="98" t="s">
        <v>143</v>
      </c>
      <c r="Y89" s="26"/>
      <c r="Z89" s="26"/>
      <c r="AA89" s="98" t="s">
        <v>143</v>
      </c>
      <c r="AB89" s="26"/>
      <c r="AC89" s="26"/>
      <c r="AD89" s="26"/>
      <c r="AE89" s="98" t="s">
        <v>143</v>
      </c>
      <c r="AF89" s="26"/>
      <c r="AG89" s="26"/>
      <c r="AH89" s="98" t="s">
        <v>143</v>
      </c>
      <c r="AI89" s="26"/>
      <c r="AJ89" s="26"/>
      <c r="AK89" s="26"/>
      <c r="AL89" s="98" t="s">
        <v>143</v>
      </c>
      <c r="AM89" s="41"/>
      <c r="AN89" s="41"/>
      <c r="AO89" s="41"/>
      <c r="AP89" s="41"/>
      <c r="AQ89" s="38">
        <f>COUNTA(E89:AP89)</f>
        <v>6</v>
      </c>
      <c r="AR89" s="3">
        <f t="shared" ref="AR89:AR91" si="46">34*5</f>
        <v>170</v>
      </c>
      <c r="AS89" s="39">
        <f t="shared" ref="AS89:AS123" si="47">AQ89/AR89</f>
        <v>3.5294117647058823E-2</v>
      </c>
    </row>
    <row r="90" spans="1:45" s="6" customFormat="1" ht="15" customHeight="1" x14ac:dyDescent="0.2">
      <c r="A90" s="138"/>
      <c r="B90" s="133"/>
      <c r="C90" s="93" t="s">
        <v>82</v>
      </c>
      <c r="D90" s="44"/>
      <c r="E90" s="26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6"/>
      <c r="S90" s="26"/>
      <c r="T90" s="98" t="s">
        <v>143</v>
      </c>
      <c r="U90" s="26"/>
      <c r="V90" s="27"/>
      <c r="W90" s="26"/>
      <c r="X90" s="98" t="s">
        <v>143</v>
      </c>
      <c r="Y90" s="26"/>
      <c r="Z90" s="26"/>
      <c r="AA90" s="98" t="s">
        <v>143</v>
      </c>
      <c r="AB90" s="26"/>
      <c r="AC90" s="26"/>
      <c r="AD90" s="26"/>
      <c r="AE90" s="98" t="s">
        <v>143</v>
      </c>
      <c r="AF90" s="26"/>
      <c r="AG90" s="26"/>
      <c r="AH90" s="98" t="s">
        <v>143</v>
      </c>
      <c r="AI90" s="26"/>
      <c r="AJ90" s="26"/>
      <c r="AK90" s="26"/>
      <c r="AL90" s="98" t="s">
        <v>143</v>
      </c>
      <c r="AM90" s="41"/>
      <c r="AN90" s="41"/>
      <c r="AO90" s="41"/>
      <c r="AP90" s="41"/>
      <c r="AQ90" s="38">
        <f>COUNTA(E90:AP90)</f>
        <v>6</v>
      </c>
      <c r="AR90" s="3">
        <f t="shared" si="46"/>
        <v>170</v>
      </c>
      <c r="AS90" s="39">
        <f t="shared" ref="AS90" si="48">AQ90/AR90</f>
        <v>3.5294117647058823E-2</v>
      </c>
    </row>
    <row r="91" spans="1:45" s="6" customFormat="1" ht="12.75" customHeight="1" x14ac:dyDescent="0.2">
      <c r="A91" s="138"/>
      <c r="B91" s="134"/>
      <c r="C91" s="37" t="s">
        <v>139</v>
      </c>
      <c r="D91" s="44"/>
      <c r="E91" s="26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6"/>
      <c r="R91" s="27"/>
      <c r="S91" s="27"/>
      <c r="T91" s="98" t="s">
        <v>143</v>
      </c>
      <c r="U91" s="26"/>
      <c r="V91" s="27"/>
      <c r="W91" s="27"/>
      <c r="X91" s="98" t="s">
        <v>143</v>
      </c>
      <c r="Y91" s="27"/>
      <c r="Z91" s="26"/>
      <c r="AA91" s="98" t="s">
        <v>143</v>
      </c>
      <c r="AB91" s="26"/>
      <c r="AC91" s="27"/>
      <c r="AD91" s="27"/>
      <c r="AE91" s="98" t="s">
        <v>143</v>
      </c>
      <c r="AF91" s="26"/>
      <c r="AG91" s="26"/>
      <c r="AH91" s="98" t="s">
        <v>143</v>
      </c>
      <c r="AI91" s="27"/>
      <c r="AJ91" s="26"/>
      <c r="AK91" s="26"/>
      <c r="AL91" s="98" t="s">
        <v>143</v>
      </c>
      <c r="AM91" s="41"/>
      <c r="AN91" s="41"/>
      <c r="AO91" s="41"/>
      <c r="AP91" s="41"/>
      <c r="AQ91" s="38">
        <f t="shared" ref="AQ91:AQ94" si="49">COUNTA(E91:AP91)</f>
        <v>6</v>
      </c>
      <c r="AR91" s="3">
        <f t="shared" si="46"/>
        <v>170</v>
      </c>
      <c r="AS91" s="39">
        <f t="shared" si="47"/>
        <v>3.5294117647058823E-2</v>
      </c>
    </row>
    <row r="92" spans="1:45" s="6" customFormat="1" ht="15" customHeight="1" x14ac:dyDescent="0.2">
      <c r="A92" s="138"/>
      <c r="B92" s="132" t="s">
        <v>11</v>
      </c>
      <c r="C92" s="93" t="s">
        <v>80</v>
      </c>
      <c r="D92" s="44"/>
      <c r="E92" s="26"/>
      <c r="F92" s="98" t="s">
        <v>143</v>
      </c>
      <c r="G92" s="41"/>
      <c r="H92" s="41"/>
      <c r="I92" s="41"/>
      <c r="J92" s="41"/>
      <c r="K92" s="98" t="s">
        <v>143</v>
      </c>
      <c r="L92" s="41"/>
      <c r="M92" s="41"/>
      <c r="N92" s="41"/>
      <c r="O92" s="41"/>
      <c r="P92" s="41"/>
      <c r="Q92" s="26"/>
      <c r="R92" s="98" t="s">
        <v>143</v>
      </c>
      <c r="S92" s="27"/>
      <c r="T92" s="27"/>
      <c r="U92" s="26"/>
      <c r="V92" s="27"/>
      <c r="W92" s="27"/>
      <c r="X92" s="98" t="s">
        <v>143</v>
      </c>
      <c r="Y92" s="27"/>
      <c r="Z92" s="27"/>
      <c r="AA92" s="27"/>
      <c r="AB92" s="98" t="s">
        <v>143</v>
      </c>
      <c r="AC92" s="27"/>
      <c r="AD92" s="27"/>
      <c r="AE92" s="26"/>
      <c r="AF92" s="26"/>
      <c r="AG92" s="27"/>
      <c r="AH92" s="27"/>
      <c r="AI92" s="98" t="s">
        <v>143</v>
      </c>
      <c r="AJ92" s="26"/>
      <c r="AK92" s="27"/>
      <c r="AL92" s="98" t="s">
        <v>143</v>
      </c>
      <c r="AM92" s="41"/>
      <c r="AN92" s="41"/>
      <c r="AO92" s="41"/>
      <c r="AP92" s="41"/>
      <c r="AQ92" s="38">
        <f t="shared" si="49"/>
        <v>7</v>
      </c>
      <c r="AR92" s="3">
        <f>34*4</f>
        <v>136</v>
      </c>
      <c r="AS92" s="39">
        <f t="shared" si="47"/>
        <v>5.1470588235294115E-2</v>
      </c>
    </row>
    <row r="93" spans="1:45" s="6" customFormat="1" ht="15" customHeight="1" x14ac:dyDescent="0.2">
      <c r="A93" s="138"/>
      <c r="B93" s="133"/>
      <c r="C93" s="93" t="s">
        <v>81</v>
      </c>
      <c r="D93" s="44"/>
      <c r="E93" s="26"/>
      <c r="F93" s="98" t="s">
        <v>143</v>
      </c>
      <c r="G93" s="41"/>
      <c r="H93" s="41"/>
      <c r="I93" s="41"/>
      <c r="J93" s="41"/>
      <c r="K93" s="98" t="s">
        <v>143</v>
      </c>
      <c r="L93" s="41"/>
      <c r="M93" s="41"/>
      <c r="N93" s="41"/>
      <c r="O93" s="41"/>
      <c r="P93" s="41"/>
      <c r="Q93" s="26"/>
      <c r="R93" s="98" t="s">
        <v>143</v>
      </c>
      <c r="S93" s="27"/>
      <c r="T93" s="27"/>
      <c r="U93" s="26"/>
      <c r="V93" s="27"/>
      <c r="W93" s="27"/>
      <c r="X93" s="98" t="s">
        <v>143</v>
      </c>
      <c r="Y93" s="27"/>
      <c r="Z93" s="27"/>
      <c r="AA93" s="27"/>
      <c r="AB93" s="98" t="s">
        <v>143</v>
      </c>
      <c r="AC93" s="27"/>
      <c r="AD93" s="27"/>
      <c r="AE93" s="26"/>
      <c r="AF93" s="26"/>
      <c r="AG93" s="27"/>
      <c r="AH93" s="27"/>
      <c r="AI93" s="98" t="s">
        <v>143</v>
      </c>
      <c r="AJ93" s="26"/>
      <c r="AK93" s="27"/>
      <c r="AL93" s="98" t="s">
        <v>143</v>
      </c>
      <c r="AM93" s="41"/>
      <c r="AN93" s="41"/>
      <c r="AO93" s="41"/>
      <c r="AP93" s="41"/>
      <c r="AQ93" s="38">
        <f t="shared" ref="AQ93" si="50">COUNTA(E93:AP93)</f>
        <v>7</v>
      </c>
      <c r="AR93" s="3">
        <f>34*4</f>
        <v>136</v>
      </c>
      <c r="AS93" s="39">
        <f t="shared" ref="AS93" si="51">AQ93/AR93</f>
        <v>5.1470588235294115E-2</v>
      </c>
    </row>
    <row r="94" spans="1:45" s="6" customFormat="1" ht="15" customHeight="1" x14ac:dyDescent="0.2">
      <c r="A94" s="138"/>
      <c r="B94" s="133"/>
      <c r="C94" s="93" t="s">
        <v>82</v>
      </c>
      <c r="D94" s="44"/>
      <c r="E94" s="26"/>
      <c r="F94" s="98" t="s">
        <v>143</v>
      </c>
      <c r="G94" s="27"/>
      <c r="H94" s="41"/>
      <c r="I94" s="27"/>
      <c r="J94" s="27"/>
      <c r="K94" s="98" t="s">
        <v>143</v>
      </c>
      <c r="L94" s="27"/>
      <c r="M94" s="26"/>
      <c r="N94" s="27"/>
      <c r="O94" s="27"/>
      <c r="P94" s="27"/>
      <c r="Q94" s="26"/>
      <c r="R94" s="98" t="s">
        <v>143</v>
      </c>
      <c r="S94" s="27"/>
      <c r="T94" s="27"/>
      <c r="U94" s="26"/>
      <c r="V94" s="27"/>
      <c r="W94" s="27"/>
      <c r="X94" s="98" t="s">
        <v>143</v>
      </c>
      <c r="Y94" s="27"/>
      <c r="Z94" s="27"/>
      <c r="AA94" s="27"/>
      <c r="AB94" s="98" t="s">
        <v>143</v>
      </c>
      <c r="AC94" s="41"/>
      <c r="AD94" s="41"/>
      <c r="AE94" s="26"/>
      <c r="AF94" s="26"/>
      <c r="AG94" s="27"/>
      <c r="AH94" s="27"/>
      <c r="AI94" s="98" t="s">
        <v>143</v>
      </c>
      <c r="AJ94" s="26"/>
      <c r="AK94" s="27"/>
      <c r="AL94" s="98" t="s">
        <v>143</v>
      </c>
      <c r="AM94" s="41"/>
      <c r="AN94" s="41"/>
      <c r="AO94" s="41"/>
      <c r="AP94" s="41"/>
      <c r="AQ94" s="38">
        <f t="shared" si="49"/>
        <v>7</v>
      </c>
      <c r="AR94" s="3">
        <f t="shared" ref="AR94:AR99" si="52">34*4</f>
        <v>136</v>
      </c>
      <c r="AS94" s="39">
        <f t="shared" si="47"/>
        <v>5.1470588235294115E-2</v>
      </c>
    </row>
    <row r="95" spans="1:45" s="6" customFormat="1" ht="15" customHeight="1" x14ac:dyDescent="0.2">
      <c r="A95" s="138"/>
      <c r="B95" s="134"/>
      <c r="C95" s="93" t="s">
        <v>139</v>
      </c>
      <c r="D95" s="44"/>
      <c r="E95" s="26"/>
      <c r="F95" s="98" t="s">
        <v>143</v>
      </c>
      <c r="G95" s="27"/>
      <c r="H95" s="26"/>
      <c r="I95" s="26"/>
      <c r="J95" s="43"/>
      <c r="K95" s="98" t="s">
        <v>143</v>
      </c>
      <c r="L95" s="26"/>
      <c r="M95" s="26"/>
      <c r="N95" s="26"/>
      <c r="O95" s="26"/>
      <c r="P95" s="26"/>
      <c r="Q95" s="26"/>
      <c r="R95" s="98" t="s">
        <v>143</v>
      </c>
      <c r="S95" s="27"/>
      <c r="T95" s="27"/>
      <c r="U95" s="26"/>
      <c r="V95" s="27"/>
      <c r="W95" s="27"/>
      <c r="X95" s="98" t="s">
        <v>143</v>
      </c>
      <c r="Y95" s="27"/>
      <c r="Z95" s="27"/>
      <c r="AA95" s="27"/>
      <c r="AB95" s="98" t="s">
        <v>143</v>
      </c>
      <c r="AC95" s="27"/>
      <c r="AD95" s="26"/>
      <c r="AE95" s="26"/>
      <c r="AF95" s="26"/>
      <c r="AG95" s="26"/>
      <c r="AH95" s="41"/>
      <c r="AI95" s="98" t="s">
        <v>143</v>
      </c>
      <c r="AJ95" s="41"/>
      <c r="AK95" s="27"/>
      <c r="AL95" s="98" t="s">
        <v>143</v>
      </c>
      <c r="AM95" s="41"/>
      <c r="AN95" s="41"/>
      <c r="AO95" s="41"/>
      <c r="AP95" s="41"/>
      <c r="AQ95" s="38">
        <f>COUNTA(E95:AP95)</f>
        <v>7</v>
      </c>
      <c r="AR95" s="3">
        <f t="shared" si="52"/>
        <v>136</v>
      </c>
      <c r="AS95" s="39">
        <f t="shared" si="47"/>
        <v>5.1470588235294115E-2</v>
      </c>
    </row>
    <row r="96" spans="1:45" s="6" customFormat="1" x14ac:dyDescent="0.2">
      <c r="A96" s="138"/>
      <c r="B96" s="132" t="s">
        <v>16</v>
      </c>
      <c r="C96" s="93" t="s">
        <v>80</v>
      </c>
      <c r="D96" s="44"/>
      <c r="E96" s="26"/>
      <c r="F96" s="26"/>
      <c r="G96" s="26"/>
      <c r="H96" s="27"/>
      <c r="I96" s="41"/>
      <c r="J96" s="26"/>
      <c r="K96" s="26"/>
      <c r="L96" s="26"/>
      <c r="M96" s="26"/>
      <c r="N96" s="26"/>
      <c r="O96" s="26"/>
      <c r="P96" s="26"/>
      <c r="Q96" s="26"/>
      <c r="R96" s="27"/>
      <c r="S96" s="98" t="s">
        <v>143</v>
      </c>
      <c r="T96" s="27"/>
      <c r="U96" s="26"/>
      <c r="V96" s="27"/>
      <c r="W96" s="27"/>
      <c r="X96" s="26"/>
      <c r="Y96" s="27"/>
      <c r="Z96" s="27"/>
      <c r="AA96" s="27"/>
      <c r="AB96" s="27"/>
      <c r="AC96" s="27"/>
      <c r="AD96" s="26"/>
      <c r="AE96" s="26"/>
      <c r="AF96" s="26"/>
      <c r="AG96" s="26"/>
      <c r="AH96" s="41"/>
      <c r="AI96" s="41"/>
      <c r="AJ96" s="41"/>
      <c r="AK96" s="98" t="s">
        <v>143</v>
      </c>
      <c r="AL96" s="27"/>
      <c r="AM96" s="41"/>
      <c r="AN96" s="41"/>
      <c r="AO96" s="41"/>
      <c r="AP96" s="41"/>
      <c r="AQ96" s="38">
        <f t="shared" ref="AQ96:AQ97" si="53">COUNTA(E96:AP96)</f>
        <v>2</v>
      </c>
      <c r="AR96" s="3">
        <f t="shared" si="52"/>
        <v>136</v>
      </c>
      <c r="AS96" s="39">
        <f t="shared" ref="AS96:AS97" si="54">AQ96/AR96</f>
        <v>1.4705882352941176E-2</v>
      </c>
    </row>
    <row r="97" spans="1:45" s="6" customFormat="1" x14ac:dyDescent="0.2">
      <c r="A97" s="138"/>
      <c r="B97" s="133"/>
      <c r="C97" s="93" t="s">
        <v>81</v>
      </c>
      <c r="D97" s="44"/>
      <c r="E97" s="26"/>
      <c r="F97" s="26"/>
      <c r="G97" s="26"/>
      <c r="H97" s="27"/>
      <c r="I97" s="41"/>
      <c r="J97" s="26"/>
      <c r="K97" s="26"/>
      <c r="L97" s="26"/>
      <c r="M97" s="26"/>
      <c r="N97" s="26"/>
      <c r="O97" s="26"/>
      <c r="P97" s="26"/>
      <c r="Q97" s="26"/>
      <c r="R97" s="27"/>
      <c r="S97" s="98" t="s">
        <v>143</v>
      </c>
      <c r="T97" s="27"/>
      <c r="U97" s="26"/>
      <c r="V97" s="27"/>
      <c r="W97" s="27"/>
      <c r="X97" s="26"/>
      <c r="Y97" s="27"/>
      <c r="Z97" s="27"/>
      <c r="AA97" s="27"/>
      <c r="AB97" s="27"/>
      <c r="AC97" s="27"/>
      <c r="AD97" s="26"/>
      <c r="AE97" s="26"/>
      <c r="AF97" s="26"/>
      <c r="AG97" s="26"/>
      <c r="AH97" s="41"/>
      <c r="AI97" s="41"/>
      <c r="AJ97" s="41"/>
      <c r="AK97" s="98" t="s">
        <v>143</v>
      </c>
      <c r="AL97" s="27"/>
      <c r="AM97" s="41"/>
      <c r="AN97" s="41"/>
      <c r="AO97" s="41"/>
      <c r="AP97" s="41"/>
      <c r="AQ97" s="38">
        <f t="shared" si="53"/>
        <v>2</v>
      </c>
      <c r="AR97" s="3">
        <f t="shared" si="52"/>
        <v>136</v>
      </c>
      <c r="AS97" s="39">
        <f t="shared" si="54"/>
        <v>1.4705882352941176E-2</v>
      </c>
    </row>
    <row r="98" spans="1:45" ht="12.75" customHeight="1" x14ac:dyDescent="0.2">
      <c r="A98" s="138"/>
      <c r="B98" s="133"/>
      <c r="C98" s="93" t="s">
        <v>82</v>
      </c>
      <c r="D98" s="44"/>
      <c r="E98" s="26"/>
      <c r="F98" s="27"/>
      <c r="G98" s="27"/>
      <c r="H98" s="41"/>
      <c r="I98" s="26"/>
      <c r="J98" s="27"/>
      <c r="K98" s="27"/>
      <c r="L98" s="27"/>
      <c r="M98" s="26"/>
      <c r="N98" s="27"/>
      <c r="O98" s="27"/>
      <c r="P98" s="27"/>
      <c r="Q98" s="26"/>
      <c r="R98" s="27"/>
      <c r="S98" s="98" t="s">
        <v>143</v>
      </c>
      <c r="T98" s="27"/>
      <c r="U98" s="26"/>
      <c r="V98" s="27"/>
      <c r="W98" s="27"/>
      <c r="X98" s="26"/>
      <c r="Y98" s="27"/>
      <c r="Z98" s="27"/>
      <c r="AA98" s="27"/>
      <c r="AB98" s="27"/>
      <c r="AC98" s="27"/>
      <c r="AD98" s="26"/>
      <c r="AE98" s="26"/>
      <c r="AF98" s="26"/>
      <c r="AG98" s="26"/>
      <c r="AH98" s="41"/>
      <c r="AI98" s="41"/>
      <c r="AJ98" s="41"/>
      <c r="AK98" s="98" t="s">
        <v>143</v>
      </c>
      <c r="AL98" s="27"/>
      <c r="AM98" s="41"/>
      <c r="AN98" s="41"/>
      <c r="AO98" s="41"/>
      <c r="AP98" s="41"/>
      <c r="AQ98" s="38">
        <f t="shared" ref="AQ98:AQ123" si="55">COUNTA(E98:AP98)</f>
        <v>2</v>
      </c>
      <c r="AR98" s="3">
        <f t="shared" si="52"/>
        <v>136</v>
      </c>
      <c r="AS98" s="39">
        <f t="shared" si="47"/>
        <v>1.4705882352941176E-2</v>
      </c>
    </row>
    <row r="99" spans="1:45" ht="12.75" customHeight="1" x14ac:dyDescent="0.2">
      <c r="A99" s="138"/>
      <c r="B99" s="134"/>
      <c r="C99" s="93" t="s">
        <v>139</v>
      </c>
      <c r="D99" s="44"/>
      <c r="E99" s="26"/>
      <c r="F99" s="27"/>
      <c r="G99" s="43"/>
      <c r="H99" s="27"/>
      <c r="I99" s="26"/>
      <c r="J99" s="27"/>
      <c r="K99" s="27"/>
      <c r="L99" s="27"/>
      <c r="M99" s="26"/>
      <c r="N99" s="27"/>
      <c r="O99" s="27"/>
      <c r="P99" s="27"/>
      <c r="Q99" s="26"/>
      <c r="R99" s="27"/>
      <c r="S99" s="98" t="s">
        <v>143</v>
      </c>
      <c r="T99" s="27"/>
      <c r="U99" s="26"/>
      <c r="V99" s="27"/>
      <c r="W99" s="27"/>
      <c r="X99" s="26"/>
      <c r="Y99" s="27"/>
      <c r="Z99" s="27"/>
      <c r="AA99" s="27"/>
      <c r="AB99" s="27"/>
      <c r="AC99" s="27"/>
      <c r="AD99" s="26"/>
      <c r="AE99" s="26"/>
      <c r="AF99" s="26"/>
      <c r="AG99" s="26"/>
      <c r="AH99" s="41"/>
      <c r="AI99" s="41"/>
      <c r="AJ99" s="41"/>
      <c r="AK99" s="98" t="s">
        <v>143</v>
      </c>
      <c r="AL99" s="27"/>
      <c r="AM99" s="41"/>
      <c r="AN99" s="41"/>
      <c r="AO99" s="41"/>
      <c r="AP99" s="41"/>
      <c r="AQ99" s="38">
        <f t="shared" si="55"/>
        <v>2</v>
      </c>
      <c r="AR99" s="3">
        <f t="shared" si="52"/>
        <v>136</v>
      </c>
      <c r="AS99" s="39">
        <f t="shared" si="47"/>
        <v>1.4705882352941176E-2</v>
      </c>
    </row>
    <row r="100" spans="1:45" ht="12.75" customHeight="1" x14ac:dyDescent="0.2">
      <c r="A100" s="138"/>
      <c r="B100" s="132" t="s">
        <v>17</v>
      </c>
      <c r="C100" s="93" t="s">
        <v>80</v>
      </c>
      <c r="D100" s="44"/>
      <c r="E100" s="26"/>
      <c r="F100" s="27"/>
      <c r="G100" s="27"/>
      <c r="H100" s="27"/>
      <c r="I100" s="26"/>
      <c r="J100" s="27"/>
      <c r="K100" s="27"/>
      <c r="L100" s="27"/>
      <c r="M100" s="26"/>
      <c r="N100" s="27"/>
      <c r="O100" s="27"/>
      <c r="P100" s="27"/>
      <c r="Q100" s="27"/>
      <c r="R100" s="27"/>
      <c r="S100" s="27"/>
      <c r="T100" s="27"/>
      <c r="U100" s="26"/>
      <c r="V100" s="27"/>
      <c r="W100" s="27"/>
      <c r="X100" s="26"/>
      <c r="Y100" s="27"/>
      <c r="Z100" s="27"/>
      <c r="AA100" s="27"/>
      <c r="AB100" s="27"/>
      <c r="AC100" s="27"/>
      <c r="AD100" s="27"/>
      <c r="AE100" s="26"/>
      <c r="AF100" s="26"/>
      <c r="AG100" s="41"/>
      <c r="AH100" s="41"/>
      <c r="AI100" s="41"/>
      <c r="AJ100" s="98" t="s">
        <v>143</v>
      </c>
      <c r="AK100" s="27"/>
      <c r="AL100" s="27"/>
      <c r="AM100" s="41"/>
      <c r="AN100" s="41"/>
      <c r="AO100" s="41"/>
      <c r="AP100" s="41"/>
      <c r="AQ100" s="38">
        <f t="shared" si="55"/>
        <v>1</v>
      </c>
      <c r="AR100" s="3">
        <f>34*2</f>
        <v>68</v>
      </c>
      <c r="AS100" s="39">
        <f t="shared" si="47"/>
        <v>1.4705882352941176E-2</v>
      </c>
    </row>
    <row r="101" spans="1:45" ht="12.75" customHeight="1" x14ac:dyDescent="0.2">
      <c r="A101" s="138"/>
      <c r="B101" s="133"/>
      <c r="C101" s="93" t="s">
        <v>81</v>
      </c>
      <c r="D101" s="44"/>
      <c r="E101" s="26"/>
      <c r="F101" s="27"/>
      <c r="G101" s="27"/>
      <c r="H101" s="27"/>
      <c r="I101" s="26"/>
      <c r="J101" s="27"/>
      <c r="K101" s="27"/>
      <c r="L101" s="27"/>
      <c r="M101" s="26"/>
      <c r="N101" s="27"/>
      <c r="O101" s="27"/>
      <c r="P101" s="27"/>
      <c r="Q101" s="27"/>
      <c r="R101" s="27"/>
      <c r="S101" s="27"/>
      <c r="T101" s="27"/>
      <c r="U101" s="26"/>
      <c r="V101" s="27"/>
      <c r="W101" s="27"/>
      <c r="X101" s="26"/>
      <c r="Y101" s="27"/>
      <c r="Z101" s="27"/>
      <c r="AA101" s="27"/>
      <c r="AB101" s="27"/>
      <c r="AC101" s="27"/>
      <c r="AD101" s="27"/>
      <c r="AE101" s="26"/>
      <c r="AF101" s="26"/>
      <c r="AG101" s="41"/>
      <c r="AH101" s="41"/>
      <c r="AI101" s="41"/>
      <c r="AJ101" s="98" t="s">
        <v>143</v>
      </c>
      <c r="AK101" s="27"/>
      <c r="AL101" s="27"/>
      <c r="AM101" s="41"/>
      <c r="AN101" s="41"/>
      <c r="AO101" s="41"/>
      <c r="AP101" s="41"/>
      <c r="AQ101" s="38">
        <f t="shared" ref="AQ101" si="56">COUNTA(E101:AP101)</f>
        <v>1</v>
      </c>
      <c r="AR101" s="3">
        <f>34*2</f>
        <v>68</v>
      </c>
      <c r="AS101" s="39">
        <f t="shared" ref="AS101" si="57">AQ101/AR101</f>
        <v>1.4705882352941176E-2</v>
      </c>
    </row>
    <row r="102" spans="1:45" ht="12.75" customHeight="1" x14ac:dyDescent="0.2">
      <c r="A102" s="138"/>
      <c r="B102" s="133"/>
      <c r="C102" s="93" t="s">
        <v>82</v>
      </c>
      <c r="D102" s="44"/>
      <c r="E102" s="26"/>
      <c r="F102" s="27"/>
      <c r="G102" s="27"/>
      <c r="H102" s="27"/>
      <c r="I102" s="26"/>
      <c r="J102" s="27"/>
      <c r="K102" s="27"/>
      <c r="L102" s="27"/>
      <c r="M102" s="26"/>
      <c r="N102" s="27"/>
      <c r="O102" s="27"/>
      <c r="P102" s="27"/>
      <c r="Q102" s="26"/>
      <c r="R102" s="27"/>
      <c r="S102" s="27"/>
      <c r="T102" s="27"/>
      <c r="U102" s="26"/>
      <c r="V102" s="27"/>
      <c r="W102" s="27"/>
      <c r="X102" s="26"/>
      <c r="Y102" s="27"/>
      <c r="Z102" s="27"/>
      <c r="AA102" s="27"/>
      <c r="AB102" s="26"/>
      <c r="AC102" s="27"/>
      <c r="AD102" s="41"/>
      <c r="AE102" s="26"/>
      <c r="AF102" s="26"/>
      <c r="AG102" s="27"/>
      <c r="AH102" s="27"/>
      <c r="AI102" s="41"/>
      <c r="AJ102" s="98" t="s">
        <v>143</v>
      </c>
      <c r="AK102" s="27"/>
      <c r="AL102" s="27"/>
      <c r="AM102" s="41"/>
      <c r="AN102" s="41"/>
      <c r="AO102" s="41"/>
      <c r="AP102" s="41"/>
      <c r="AQ102" s="38">
        <f t="shared" si="55"/>
        <v>1</v>
      </c>
      <c r="AR102" s="3">
        <f t="shared" ref="AR102:AR107" si="58">34*2</f>
        <v>68</v>
      </c>
      <c r="AS102" s="39">
        <f t="shared" si="47"/>
        <v>1.4705882352941176E-2</v>
      </c>
    </row>
    <row r="103" spans="1:45" ht="12.75" customHeight="1" x14ac:dyDescent="0.2">
      <c r="A103" s="138"/>
      <c r="B103" s="134"/>
      <c r="C103" s="93" t="s">
        <v>139</v>
      </c>
      <c r="D103" s="44"/>
      <c r="E103" s="26"/>
      <c r="F103" s="27"/>
      <c r="G103" s="27"/>
      <c r="H103" s="27"/>
      <c r="I103" s="26"/>
      <c r="J103" s="27"/>
      <c r="K103" s="27"/>
      <c r="L103" s="27"/>
      <c r="M103" s="26"/>
      <c r="N103" s="27"/>
      <c r="O103" s="27"/>
      <c r="P103" s="27"/>
      <c r="Q103" s="26"/>
      <c r="R103" s="27"/>
      <c r="S103" s="27"/>
      <c r="T103" s="27"/>
      <c r="U103" s="26"/>
      <c r="V103" s="27"/>
      <c r="W103" s="27"/>
      <c r="X103" s="26"/>
      <c r="Y103" s="27"/>
      <c r="Z103" s="27"/>
      <c r="AA103" s="27"/>
      <c r="AB103" s="26"/>
      <c r="AC103" s="27"/>
      <c r="AD103" s="41"/>
      <c r="AE103" s="26"/>
      <c r="AF103" s="26"/>
      <c r="AG103" s="27"/>
      <c r="AH103" s="27"/>
      <c r="AI103" s="41"/>
      <c r="AJ103" s="98" t="s">
        <v>143</v>
      </c>
      <c r="AK103" s="27"/>
      <c r="AL103" s="27"/>
      <c r="AM103" s="41"/>
      <c r="AN103" s="41"/>
      <c r="AO103" s="41"/>
      <c r="AP103" s="41"/>
      <c r="AQ103" s="38">
        <f t="shared" si="55"/>
        <v>1</v>
      </c>
      <c r="AR103" s="3">
        <f t="shared" si="58"/>
        <v>68</v>
      </c>
      <c r="AS103" s="39">
        <f t="shared" si="47"/>
        <v>1.4705882352941176E-2</v>
      </c>
    </row>
    <row r="104" spans="1:45" ht="12.75" customHeight="1" x14ac:dyDescent="0.2">
      <c r="A104" s="138"/>
      <c r="B104" s="171" t="s">
        <v>76</v>
      </c>
      <c r="C104" s="93" t="s">
        <v>80</v>
      </c>
      <c r="D104" s="44"/>
      <c r="E104" s="26"/>
      <c r="F104" s="27"/>
      <c r="G104" s="27"/>
      <c r="H104" s="27"/>
      <c r="I104" s="26"/>
      <c r="J104" s="27"/>
      <c r="K104" s="27"/>
      <c r="L104" s="98" t="s">
        <v>143</v>
      </c>
      <c r="M104" s="26"/>
      <c r="N104" s="27"/>
      <c r="O104" s="27"/>
      <c r="P104" s="27"/>
      <c r="Q104" s="26"/>
      <c r="R104" s="27"/>
      <c r="S104" s="27"/>
      <c r="T104" s="27"/>
      <c r="U104" s="26"/>
      <c r="V104" s="27"/>
      <c r="W104" s="98" t="s">
        <v>143</v>
      </c>
      <c r="X104" s="26"/>
      <c r="Y104" s="27"/>
      <c r="Z104" s="27"/>
      <c r="AA104" s="27"/>
      <c r="AB104" s="26"/>
      <c r="AC104" s="27"/>
      <c r="AD104" s="41"/>
      <c r="AE104" s="26"/>
      <c r="AF104" s="98" t="s">
        <v>143</v>
      </c>
      <c r="AG104" s="27"/>
      <c r="AH104" s="27"/>
      <c r="AI104" s="41"/>
      <c r="AJ104" s="26"/>
      <c r="AK104" s="27"/>
      <c r="AL104" s="98" t="s">
        <v>143</v>
      </c>
      <c r="AM104" s="41"/>
      <c r="AN104" s="41"/>
      <c r="AO104" s="41"/>
      <c r="AP104" s="41"/>
      <c r="AQ104" s="38">
        <f t="shared" si="55"/>
        <v>4</v>
      </c>
      <c r="AR104" s="3">
        <f t="shared" si="58"/>
        <v>68</v>
      </c>
      <c r="AS104" s="39">
        <f t="shared" si="47"/>
        <v>5.8823529411764705E-2</v>
      </c>
    </row>
    <row r="105" spans="1:45" ht="12.75" customHeight="1" x14ac:dyDescent="0.2">
      <c r="A105" s="138"/>
      <c r="B105" s="172"/>
      <c r="C105" s="93" t="s">
        <v>81</v>
      </c>
      <c r="D105" s="44"/>
      <c r="E105" s="26"/>
      <c r="F105" s="27"/>
      <c r="G105" s="27"/>
      <c r="H105" s="27"/>
      <c r="I105" s="26"/>
      <c r="J105" s="27"/>
      <c r="K105" s="27"/>
      <c r="L105" s="98" t="s">
        <v>143</v>
      </c>
      <c r="M105" s="26"/>
      <c r="N105" s="27"/>
      <c r="O105" s="27"/>
      <c r="P105" s="27"/>
      <c r="Q105" s="26"/>
      <c r="R105" s="27"/>
      <c r="S105" s="27"/>
      <c r="T105" s="27"/>
      <c r="U105" s="26"/>
      <c r="V105" s="27"/>
      <c r="W105" s="98" t="s">
        <v>143</v>
      </c>
      <c r="X105" s="26"/>
      <c r="Y105" s="27"/>
      <c r="Z105" s="27"/>
      <c r="AA105" s="27"/>
      <c r="AB105" s="26"/>
      <c r="AC105" s="27"/>
      <c r="AD105" s="41"/>
      <c r="AE105" s="26"/>
      <c r="AF105" s="98" t="s">
        <v>143</v>
      </c>
      <c r="AG105" s="27"/>
      <c r="AH105" s="27"/>
      <c r="AI105" s="41"/>
      <c r="AJ105" s="26"/>
      <c r="AK105" s="27"/>
      <c r="AL105" s="98" t="s">
        <v>143</v>
      </c>
      <c r="AM105" s="41"/>
      <c r="AN105" s="41"/>
      <c r="AO105" s="41"/>
      <c r="AP105" s="41"/>
      <c r="AQ105" s="38">
        <f t="shared" ref="AQ105" si="59">COUNTA(E105:AP105)</f>
        <v>4</v>
      </c>
      <c r="AR105" s="3">
        <f t="shared" si="58"/>
        <v>68</v>
      </c>
      <c r="AS105" s="39">
        <f t="shared" ref="AS105" si="60">AQ105/AR105</f>
        <v>5.8823529411764705E-2</v>
      </c>
    </row>
    <row r="106" spans="1:45" ht="12.75" customHeight="1" x14ac:dyDescent="0.2">
      <c r="A106" s="138"/>
      <c r="B106" s="172"/>
      <c r="C106" s="93" t="s">
        <v>82</v>
      </c>
      <c r="D106" s="44"/>
      <c r="E106" s="26"/>
      <c r="F106" s="27"/>
      <c r="G106" s="27"/>
      <c r="H106" s="27"/>
      <c r="I106" s="26"/>
      <c r="J106" s="27"/>
      <c r="K106" s="27"/>
      <c r="L106" s="98" t="s">
        <v>143</v>
      </c>
      <c r="M106" s="26"/>
      <c r="N106" s="27"/>
      <c r="O106" s="27"/>
      <c r="P106" s="27"/>
      <c r="Q106" s="26"/>
      <c r="R106" s="27"/>
      <c r="S106" s="27"/>
      <c r="T106" s="27"/>
      <c r="U106" s="26"/>
      <c r="V106" s="27"/>
      <c r="W106" s="98" t="s">
        <v>143</v>
      </c>
      <c r="X106" s="26"/>
      <c r="Y106" s="27"/>
      <c r="Z106" s="27"/>
      <c r="AA106" s="27"/>
      <c r="AB106" s="26"/>
      <c r="AC106" s="27"/>
      <c r="AD106" s="41"/>
      <c r="AE106" s="26"/>
      <c r="AF106" s="98" t="s">
        <v>143</v>
      </c>
      <c r="AG106" s="27"/>
      <c r="AH106" s="27"/>
      <c r="AI106" s="41"/>
      <c r="AJ106" s="26"/>
      <c r="AK106" s="27"/>
      <c r="AL106" s="98" t="s">
        <v>143</v>
      </c>
      <c r="AM106" s="41"/>
      <c r="AN106" s="41"/>
      <c r="AO106" s="41"/>
      <c r="AP106" s="41"/>
      <c r="AQ106" s="38">
        <f t="shared" si="55"/>
        <v>4</v>
      </c>
      <c r="AR106" s="3">
        <f t="shared" si="58"/>
        <v>68</v>
      </c>
      <c r="AS106" s="39">
        <f t="shared" si="47"/>
        <v>5.8823529411764705E-2</v>
      </c>
    </row>
    <row r="107" spans="1:45" ht="12.75" customHeight="1" x14ac:dyDescent="0.2">
      <c r="A107" s="138"/>
      <c r="B107" s="173"/>
      <c r="C107" s="93" t="s">
        <v>139</v>
      </c>
      <c r="D107" s="44"/>
      <c r="E107" s="26"/>
      <c r="F107" s="27"/>
      <c r="G107" s="27"/>
      <c r="H107" s="27"/>
      <c r="I107" s="26"/>
      <c r="J107" s="27"/>
      <c r="K107" s="27"/>
      <c r="L107" s="98" t="s">
        <v>143</v>
      </c>
      <c r="M107" s="26"/>
      <c r="N107" s="27"/>
      <c r="O107" s="27"/>
      <c r="P107" s="27"/>
      <c r="Q107" s="26"/>
      <c r="R107" s="27"/>
      <c r="S107" s="27"/>
      <c r="T107" s="27"/>
      <c r="U107" s="26"/>
      <c r="V107" s="27"/>
      <c r="W107" s="98" t="s">
        <v>143</v>
      </c>
      <c r="X107" s="26"/>
      <c r="Y107" s="27"/>
      <c r="Z107" s="27"/>
      <c r="AA107" s="27"/>
      <c r="AB107" s="26"/>
      <c r="AC107" s="27"/>
      <c r="AD107" s="41"/>
      <c r="AE107" s="26"/>
      <c r="AF107" s="98" t="s">
        <v>143</v>
      </c>
      <c r="AG107" s="27"/>
      <c r="AH107" s="27"/>
      <c r="AI107" s="41"/>
      <c r="AJ107" s="26"/>
      <c r="AK107" s="27"/>
      <c r="AL107" s="98" t="s">
        <v>143</v>
      </c>
      <c r="AM107" s="41"/>
      <c r="AN107" s="41"/>
      <c r="AO107" s="41"/>
      <c r="AP107" s="41"/>
      <c r="AQ107" s="38">
        <f t="shared" si="55"/>
        <v>4</v>
      </c>
      <c r="AR107" s="3">
        <f t="shared" si="58"/>
        <v>68</v>
      </c>
      <c r="AS107" s="39">
        <f t="shared" si="47"/>
        <v>5.8823529411764705E-2</v>
      </c>
    </row>
    <row r="108" spans="1:45" ht="12.75" customHeight="1" x14ac:dyDescent="0.2">
      <c r="A108" s="138"/>
      <c r="B108" s="132" t="s">
        <v>53</v>
      </c>
      <c r="C108" s="93" t="s">
        <v>80</v>
      </c>
      <c r="D108" s="44"/>
      <c r="E108" s="26"/>
      <c r="F108" s="27"/>
      <c r="G108" s="27"/>
      <c r="H108" s="27"/>
      <c r="I108" s="26"/>
      <c r="J108" s="27"/>
      <c r="K108" s="27"/>
      <c r="L108" s="27"/>
      <c r="M108" s="26"/>
      <c r="N108" s="27"/>
      <c r="O108" s="27"/>
      <c r="P108" s="27"/>
      <c r="Q108" s="26"/>
      <c r="R108" s="27"/>
      <c r="S108" s="27"/>
      <c r="T108" s="27"/>
      <c r="U108" s="26"/>
      <c r="V108" s="27"/>
      <c r="W108" s="27"/>
      <c r="X108" s="26"/>
      <c r="Y108" s="27"/>
      <c r="Z108" s="27"/>
      <c r="AA108" s="41"/>
      <c r="AB108" s="26"/>
      <c r="AC108" s="27"/>
      <c r="AD108" s="27"/>
      <c r="AE108" s="26"/>
      <c r="AF108" s="26"/>
      <c r="AG108" s="27"/>
      <c r="AH108" s="27"/>
      <c r="AI108" s="27"/>
      <c r="AJ108" s="41"/>
      <c r="AK108" s="27"/>
      <c r="AL108" s="27"/>
      <c r="AM108" s="41"/>
      <c r="AN108" s="41"/>
      <c r="AO108" s="41"/>
      <c r="AP108" s="41"/>
      <c r="AQ108" s="38">
        <f t="shared" si="55"/>
        <v>0</v>
      </c>
      <c r="AR108" s="3">
        <f>34*1</f>
        <v>34</v>
      </c>
      <c r="AS108" s="39">
        <f t="shared" si="47"/>
        <v>0</v>
      </c>
    </row>
    <row r="109" spans="1:45" ht="12.75" customHeight="1" x14ac:dyDescent="0.2">
      <c r="A109" s="138"/>
      <c r="B109" s="133"/>
      <c r="C109" s="93" t="s">
        <v>81</v>
      </c>
      <c r="D109" s="44"/>
      <c r="E109" s="26"/>
      <c r="F109" s="27"/>
      <c r="G109" s="27"/>
      <c r="H109" s="27"/>
      <c r="I109" s="26"/>
      <c r="J109" s="27"/>
      <c r="K109" s="27"/>
      <c r="L109" s="27"/>
      <c r="M109" s="26"/>
      <c r="N109" s="27"/>
      <c r="O109" s="27"/>
      <c r="P109" s="27"/>
      <c r="Q109" s="26"/>
      <c r="R109" s="27"/>
      <c r="S109" s="27"/>
      <c r="T109" s="27"/>
      <c r="U109" s="26"/>
      <c r="V109" s="27"/>
      <c r="W109" s="27"/>
      <c r="X109" s="26"/>
      <c r="Y109" s="27"/>
      <c r="Z109" s="27"/>
      <c r="AA109" s="41"/>
      <c r="AB109" s="26"/>
      <c r="AC109" s="27"/>
      <c r="AD109" s="27"/>
      <c r="AE109" s="26"/>
      <c r="AF109" s="26"/>
      <c r="AG109" s="27"/>
      <c r="AH109" s="27"/>
      <c r="AI109" s="27"/>
      <c r="AJ109" s="41"/>
      <c r="AK109" s="27"/>
      <c r="AL109" s="27"/>
      <c r="AM109" s="41"/>
      <c r="AN109" s="41"/>
      <c r="AO109" s="41"/>
      <c r="AP109" s="41"/>
      <c r="AQ109" s="38">
        <f t="shared" ref="AQ109" si="61">COUNTA(E109:AP109)</f>
        <v>0</v>
      </c>
      <c r="AR109" s="3">
        <f>34*1</f>
        <v>34</v>
      </c>
      <c r="AS109" s="39">
        <f t="shared" ref="AS109" si="62">AQ109/AR109</f>
        <v>0</v>
      </c>
    </row>
    <row r="110" spans="1:45" ht="12.75" customHeight="1" x14ac:dyDescent="0.2">
      <c r="A110" s="138"/>
      <c r="B110" s="133"/>
      <c r="C110" s="93" t="s">
        <v>82</v>
      </c>
      <c r="D110" s="26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41"/>
      <c r="AN110" s="41"/>
      <c r="AO110" s="41"/>
      <c r="AP110" s="41"/>
      <c r="AQ110" s="38">
        <f t="shared" si="55"/>
        <v>0</v>
      </c>
      <c r="AR110" s="3">
        <f t="shared" ref="AR110:AR119" si="63">34*1</f>
        <v>34</v>
      </c>
      <c r="AS110" s="39">
        <f t="shared" si="47"/>
        <v>0</v>
      </c>
    </row>
    <row r="111" spans="1:45" ht="15.75" customHeight="1" x14ac:dyDescent="0.2">
      <c r="A111" s="138"/>
      <c r="B111" s="134"/>
      <c r="C111" s="93" t="s">
        <v>139</v>
      </c>
      <c r="D111" s="45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38">
        <f t="shared" si="55"/>
        <v>0</v>
      </c>
      <c r="AR111" s="3">
        <f t="shared" si="63"/>
        <v>34</v>
      </c>
      <c r="AS111" s="39">
        <f t="shared" si="47"/>
        <v>0</v>
      </c>
    </row>
    <row r="112" spans="1:45" ht="12.75" customHeight="1" x14ac:dyDescent="0.2">
      <c r="A112" s="138"/>
      <c r="B112" s="132" t="s">
        <v>54</v>
      </c>
      <c r="C112" s="93" t="s">
        <v>80</v>
      </c>
      <c r="D112" s="40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38">
        <f t="shared" si="55"/>
        <v>0</v>
      </c>
      <c r="AR112" s="3">
        <f t="shared" si="63"/>
        <v>34</v>
      </c>
      <c r="AS112" s="39">
        <f t="shared" si="47"/>
        <v>0</v>
      </c>
    </row>
    <row r="113" spans="1:45" ht="12.75" customHeight="1" x14ac:dyDescent="0.2">
      <c r="A113" s="138"/>
      <c r="B113" s="133"/>
      <c r="C113" s="93" t="s">
        <v>81</v>
      </c>
      <c r="D113" s="40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38">
        <f t="shared" ref="AQ113:AQ117" si="64">COUNTA(E113:AP113)</f>
        <v>0</v>
      </c>
      <c r="AR113" s="3">
        <f t="shared" si="63"/>
        <v>34</v>
      </c>
      <c r="AS113" s="39">
        <f t="shared" ref="AS113:AS117" si="65">AQ113/AR113</f>
        <v>0</v>
      </c>
    </row>
    <row r="114" spans="1:45" ht="14.25" customHeight="1" x14ac:dyDescent="0.2">
      <c r="A114" s="138"/>
      <c r="B114" s="133"/>
      <c r="C114" s="93" t="s">
        <v>82</v>
      </c>
      <c r="D114" s="4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38">
        <f t="shared" si="64"/>
        <v>0</v>
      </c>
      <c r="AR114" s="3">
        <f t="shared" si="63"/>
        <v>34</v>
      </c>
      <c r="AS114" s="39">
        <f t="shared" si="65"/>
        <v>0</v>
      </c>
    </row>
    <row r="115" spans="1:45" s="2" customFormat="1" ht="11.25" customHeight="1" x14ac:dyDescent="0.2">
      <c r="A115" s="138"/>
      <c r="B115" s="134"/>
      <c r="C115" s="93" t="s">
        <v>139</v>
      </c>
      <c r="D115" s="44"/>
      <c r="E115" s="26"/>
      <c r="F115" s="26"/>
      <c r="G115" s="27"/>
      <c r="H115" s="26"/>
      <c r="I115" s="26"/>
      <c r="J115" s="43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41"/>
      <c r="AN115" s="41"/>
      <c r="AO115" s="41"/>
      <c r="AP115" s="41"/>
      <c r="AQ115" s="38">
        <f t="shared" si="64"/>
        <v>0</v>
      </c>
      <c r="AR115" s="3">
        <f t="shared" si="63"/>
        <v>34</v>
      </c>
      <c r="AS115" s="39">
        <f t="shared" si="65"/>
        <v>0</v>
      </c>
    </row>
    <row r="116" spans="1:45" s="2" customFormat="1" ht="15" customHeight="1" x14ac:dyDescent="0.2">
      <c r="A116" s="138"/>
      <c r="B116" s="132" t="s">
        <v>55</v>
      </c>
      <c r="C116" s="93" t="s">
        <v>80</v>
      </c>
      <c r="D116" s="44"/>
      <c r="E116" s="26"/>
      <c r="F116" s="26"/>
      <c r="G116" s="26"/>
      <c r="H116" s="27"/>
      <c r="I116" s="43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96" t="s">
        <v>143</v>
      </c>
      <c r="AM116" s="41"/>
      <c r="AN116" s="41"/>
      <c r="AO116" s="41"/>
      <c r="AP116" s="41"/>
      <c r="AQ116" s="38">
        <f t="shared" si="64"/>
        <v>1</v>
      </c>
      <c r="AR116" s="3">
        <f t="shared" si="63"/>
        <v>34</v>
      </c>
      <c r="AS116" s="39">
        <f t="shared" si="65"/>
        <v>2.9411764705882353E-2</v>
      </c>
    </row>
    <row r="117" spans="1:45" s="2" customFormat="1" ht="15" customHeight="1" x14ac:dyDescent="0.2">
      <c r="A117" s="138"/>
      <c r="B117" s="133"/>
      <c r="C117" s="93" t="s">
        <v>81</v>
      </c>
      <c r="D117" s="44"/>
      <c r="E117" s="26"/>
      <c r="F117" s="26"/>
      <c r="G117" s="26"/>
      <c r="H117" s="94"/>
      <c r="I117" s="43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96" t="s">
        <v>143</v>
      </c>
      <c r="AM117" s="41"/>
      <c r="AN117" s="41"/>
      <c r="AO117" s="41"/>
      <c r="AP117" s="41"/>
      <c r="AQ117" s="38">
        <f t="shared" si="64"/>
        <v>1</v>
      </c>
      <c r="AR117" s="3">
        <f t="shared" si="63"/>
        <v>34</v>
      </c>
      <c r="AS117" s="39">
        <f t="shared" si="65"/>
        <v>2.9411764705882353E-2</v>
      </c>
    </row>
    <row r="118" spans="1:45" s="6" customFormat="1" ht="13.5" customHeight="1" x14ac:dyDescent="0.2">
      <c r="A118" s="138"/>
      <c r="B118" s="133"/>
      <c r="C118" s="93" t="s">
        <v>82</v>
      </c>
      <c r="D118" s="44"/>
      <c r="E118" s="26"/>
      <c r="F118" s="27"/>
      <c r="G118" s="27"/>
      <c r="H118" s="43"/>
      <c r="I118" s="26"/>
      <c r="J118" s="27"/>
      <c r="K118" s="27"/>
      <c r="L118" s="27"/>
      <c r="M118" s="26"/>
      <c r="N118" s="27"/>
      <c r="O118" s="27"/>
      <c r="P118" s="27"/>
      <c r="Q118" s="26"/>
      <c r="R118" s="27"/>
      <c r="S118" s="27"/>
      <c r="T118" s="27"/>
      <c r="U118" s="26"/>
      <c r="V118" s="27"/>
      <c r="W118" s="27"/>
      <c r="X118" s="26"/>
      <c r="Y118" s="27"/>
      <c r="Z118" s="27"/>
      <c r="AA118" s="27"/>
      <c r="AB118" s="26"/>
      <c r="AC118" s="27"/>
      <c r="AD118" s="27"/>
      <c r="AE118" s="26"/>
      <c r="AF118" s="26"/>
      <c r="AG118" s="27"/>
      <c r="AH118" s="27"/>
      <c r="AI118" s="27"/>
      <c r="AJ118" s="26"/>
      <c r="AK118" s="27"/>
      <c r="AL118" s="96" t="s">
        <v>143</v>
      </c>
      <c r="AM118" s="41"/>
      <c r="AN118" s="41"/>
      <c r="AO118" s="41"/>
      <c r="AP118" s="41"/>
      <c r="AQ118" s="38">
        <f t="shared" si="55"/>
        <v>1</v>
      </c>
      <c r="AR118" s="3">
        <f t="shared" si="63"/>
        <v>34</v>
      </c>
      <c r="AS118" s="39">
        <f t="shared" si="47"/>
        <v>2.9411764705882353E-2</v>
      </c>
    </row>
    <row r="119" spans="1:45" s="6" customFormat="1" ht="15" customHeight="1" x14ac:dyDescent="0.2">
      <c r="A119" s="138"/>
      <c r="B119" s="134"/>
      <c r="C119" s="93" t="s">
        <v>139</v>
      </c>
      <c r="D119" s="44"/>
      <c r="E119" s="26"/>
      <c r="F119" s="27"/>
      <c r="G119" s="43"/>
      <c r="H119" s="27"/>
      <c r="I119" s="26"/>
      <c r="J119" s="27"/>
      <c r="K119" s="27"/>
      <c r="L119" s="27"/>
      <c r="M119" s="26"/>
      <c r="N119" s="27"/>
      <c r="O119" s="27"/>
      <c r="P119" s="27"/>
      <c r="Q119" s="26"/>
      <c r="R119" s="27"/>
      <c r="S119" s="27"/>
      <c r="T119" s="27"/>
      <c r="U119" s="26"/>
      <c r="V119" s="27"/>
      <c r="W119" s="27"/>
      <c r="X119" s="26"/>
      <c r="Y119" s="27"/>
      <c r="Z119" s="27"/>
      <c r="AA119" s="27"/>
      <c r="AB119" s="26"/>
      <c r="AC119" s="27"/>
      <c r="AD119" s="27"/>
      <c r="AE119" s="26"/>
      <c r="AF119" s="26"/>
      <c r="AG119" s="27"/>
      <c r="AH119" s="27"/>
      <c r="AI119" s="27"/>
      <c r="AJ119" s="26"/>
      <c r="AK119" s="27"/>
      <c r="AL119" s="96" t="s">
        <v>143</v>
      </c>
      <c r="AM119" s="41"/>
      <c r="AN119" s="41"/>
      <c r="AO119" s="41"/>
      <c r="AP119" s="41"/>
      <c r="AQ119" s="38">
        <f t="shared" si="55"/>
        <v>1</v>
      </c>
      <c r="AR119" s="3">
        <f t="shared" si="63"/>
        <v>34</v>
      </c>
      <c r="AS119" s="39">
        <f t="shared" si="47"/>
        <v>2.9411764705882353E-2</v>
      </c>
    </row>
    <row r="120" spans="1:45" s="6" customFormat="1" ht="15" customHeight="1" x14ac:dyDescent="0.2">
      <c r="A120" s="138"/>
      <c r="B120" s="131" t="s">
        <v>74</v>
      </c>
      <c r="C120" s="93" t="s">
        <v>80</v>
      </c>
      <c r="D120" s="44"/>
      <c r="E120" s="26"/>
      <c r="F120" s="27"/>
      <c r="G120" s="27"/>
      <c r="H120" s="43"/>
      <c r="I120" s="27"/>
      <c r="J120" s="27"/>
      <c r="K120" s="27"/>
      <c r="L120" s="27"/>
      <c r="M120" s="26"/>
      <c r="N120" s="27"/>
      <c r="O120" s="27"/>
      <c r="P120" s="27"/>
      <c r="Q120" s="26"/>
      <c r="R120" s="27"/>
      <c r="S120" s="27"/>
      <c r="T120" s="27"/>
      <c r="U120" s="26"/>
      <c r="V120" s="27"/>
      <c r="W120" s="27"/>
      <c r="X120" s="26"/>
      <c r="Y120" s="27"/>
      <c r="Z120" s="27"/>
      <c r="AA120" s="27"/>
      <c r="AB120" s="41"/>
      <c r="AC120" s="41"/>
      <c r="AD120" s="41"/>
      <c r="AE120" s="26"/>
      <c r="AF120" s="26"/>
      <c r="AG120" s="27"/>
      <c r="AH120" s="27"/>
      <c r="AI120" s="27"/>
      <c r="AJ120" s="26"/>
      <c r="AK120" s="27"/>
      <c r="AL120" s="27"/>
      <c r="AM120" s="41"/>
      <c r="AN120" s="41"/>
      <c r="AO120" s="41"/>
      <c r="AP120" s="41"/>
      <c r="AQ120" s="38">
        <f t="shared" si="55"/>
        <v>0</v>
      </c>
      <c r="AR120" s="3">
        <f>34*2</f>
        <v>68</v>
      </c>
      <c r="AS120" s="39">
        <f t="shared" si="47"/>
        <v>0</v>
      </c>
    </row>
    <row r="121" spans="1:45" s="6" customFormat="1" ht="15" customHeight="1" x14ac:dyDescent="0.2">
      <c r="A121" s="138"/>
      <c r="B121" s="131"/>
      <c r="C121" s="93" t="s">
        <v>81</v>
      </c>
      <c r="D121" s="44"/>
      <c r="E121" s="26"/>
      <c r="F121" s="27"/>
      <c r="G121" s="27"/>
      <c r="H121" s="43"/>
      <c r="I121" s="27"/>
      <c r="J121" s="27"/>
      <c r="K121" s="27"/>
      <c r="L121" s="27"/>
      <c r="M121" s="26"/>
      <c r="N121" s="27"/>
      <c r="O121" s="27"/>
      <c r="P121" s="27"/>
      <c r="Q121" s="26"/>
      <c r="R121" s="27"/>
      <c r="S121" s="27"/>
      <c r="T121" s="27"/>
      <c r="U121" s="26"/>
      <c r="V121" s="27"/>
      <c r="W121" s="27"/>
      <c r="X121" s="26"/>
      <c r="Y121" s="27"/>
      <c r="Z121" s="27"/>
      <c r="AA121" s="27"/>
      <c r="AB121" s="41"/>
      <c r="AC121" s="41"/>
      <c r="AD121" s="41"/>
      <c r="AE121" s="26"/>
      <c r="AF121" s="26"/>
      <c r="AG121" s="27"/>
      <c r="AH121" s="27"/>
      <c r="AI121" s="27"/>
      <c r="AJ121" s="26"/>
      <c r="AK121" s="27"/>
      <c r="AL121" s="27"/>
      <c r="AM121" s="41"/>
      <c r="AN121" s="41"/>
      <c r="AO121" s="41"/>
      <c r="AP121" s="41"/>
      <c r="AQ121" s="38">
        <f t="shared" ref="AQ121" si="66">COUNTA(E121:AP121)</f>
        <v>0</v>
      </c>
      <c r="AR121" s="3">
        <f>34*2</f>
        <v>68</v>
      </c>
      <c r="AS121" s="39">
        <f t="shared" ref="AS121" si="67">AQ121/AR121</f>
        <v>0</v>
      </c>
    </row>
    <row r="122" spans="1:45" s="6" customFormat="1" ht="15" customHeight="1" x14ac:dyDescent="0.2">
      <c r="A122" s="138"/>
      <c r="B122" s="131"/>
      <c r="C122" s="93" t="s">
        <v>82</v>
      </c>
      <c r="D122" s="44"/>
      <c r="E122" s="26"/>
      <c r="F122" s="27"/>
      <c r="G122" s="27"/>
      <c r="H122" s="27"/>
      <c r="I122" s="26"/>
      <c r="J122" s="27"/>
      <c r="K122" s="27"/>
      <c r="L122" s="27"/>
      <c r="M122" s="26"/>
      <c r="N122" s="27"/>
      <c r="O122" s="27"/>
      <c r="P122" s="27"/>
      <c r="Q122" s="26"/>
      <c r="R122" s="27"/>
      <c r="S122" s="27"/>
      <c r="T122" s="27"/>
      <c r="U122" s="26"/>
      <c r="V122" s="27"/>
      <c r="W122" s="27"/>
      <c r="X122" s="26"/>
      <c r="Y122" s="27"/>
      <c r="Z122" s="27"/>
      <c r="AA122" s="27"/>
      <c r="AB122" s="27"/>
      <c r="AC122" s="27"/>
      <c r="AD122" s="26"/>
      <c r="AE122" s="26"/>
      <c r="AF122" s="26"/>
      <c r="AG122" s="26"/>
      <c r="AH122" s="41"/>
      <c r="AI122" s="41"/>
      <c r="AJ122" s="41"/>
      <c r="AK122" s="27"/>
      <c r="AL122" s="27"/>
      <c r="AM122" s="41"/>
      <c r="AN122" s="41"/>
      <c r="AO122" s="41"/>
      <c r="AP122" s="41"/>
      <c r="AQ122" s="38">
        <f t="shared" si="55"/>
        <v>0</v>
      </c>
      <c r="AR122" s="3">
        <f t="shared" ref="AR122:AR123" si="68">34*2</f>
        <v>68</v>
      </c>
      <c r="AS122" s="39">
        <f t="shared" si="47"/>
        <v>0</v>
      </c>
    </row>
    <row r="123" spans="1:45" s="6" customFormat="1" ht="15" customHeight="1" x14ac:dyDescent="0.2">
      <c r="A123" s="138"/>
      <c r="B123" s="131"/>
      <c r="C123" s="93" t="s">
        <v>139</v>
      </c>
      <c r="D123" s="44"/>
      <c r="E123" s="26"/>
      <c r="F123" s="27"/>
      <c r="G123" s="27"/>
      <c r="H123" s="27"/>
      <c r="I123" s="26"/>
      <c r="J123" s="27"/>
      <c r="K123" s="27"/>
      <c r="L123" s="27"/>
      <c r="M123" s="26"/>
      <c r="N123" s="27"/>
      <c r="O123" s="27"/>
      <c r="P123" s="27"/>
      <c r="Q123" s="26"/>
      <c r="R123" s="27"/>
      <c r="S123" s="27"/>
      <c r="T123" s="27"/>
      <c r="U123" s="26"/>
      <c r="V123" s="27"/>
      <c r="W123" s="27"/>
      <c r="X123" s="26"/>
      <c r="Y123" s="27"/>
      <c r="Z123" s="27"/>
      <c r="AA123" s="27"/>
      <c r="AB123" s="27"/>
      <c r="AC123" s="27"/>
      <c r="AD123" s="26"/>
      <c r="AE123" s="26"/>
      <c r="AF123" s="26"/>
      <c r="AG123" s="26"/>
      <c r="AH123" s="41"/>
      <c r="AI123" s="41"/>
      <c r="AJ123" s="41"/>
      <c r="AK123" s="27"/>
      <c r="AL123" s="27"/>
      <c r="AM123" s="41"/>
      <c r="AN123" s="41"/>
      <c r="AO123" s="41"/>
      <c r="AP123" s="41"/>
      <c r="AQ123" s="38">
        <f t="shared" si="55"/>
        <v>0</v>
      </c>
      <c r="AR123" s="3">
        <f t="shared" si="68"/>
        <v>68</v>
      </c>
      <c r="AS123" s="39">
        <f t="shared" si="47"/>
        <v>0</v>
      </c>
    </row>
    <row r="124" spans="1:45" s="6" customFormat="1" ht="20.25" customHeight="1" x14ac:dyDescent="0.2">
      <c r="A124" s="67"/>
      <c r="B124" s="68"/>
      <c r="C124" s="68"/>
      <c r="D124" s="68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7"/>
      <c r="AN124" s="67"/>
      <c r="AO124" s="67"/>
      <c r="AP124" s="67"/>
      <c r="AQ124" s="67"/>
      <c r="AR124" s="67"/>
      <c r="AS124" s="67"/>
    </row>
    <row r="125" spans="1:45" s="47" customFormat="1" ht="123" customHeight="1" x14ac:dyDescent="0.2">
      <c r="A125" s="163" t="s">
        <v>24</v>
      </c>
      <c r="B125" s="163"/>
      <c r="C125" s="163"/>
      <c r="D125" s="163"/>
      <c r="E125" s="146" t="s">
        <v>40</v>
      </c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8"/>
      <c r="AQ125" s="109" t="s">
        <v>20</v>
      </c>
      <c r="AR125" s="109" t="s">
        <v>22</v>
      </c>
      <c r="AS125" s="139" t="s">
        <v>21</v>
      </c>
    </row>
    <row r="126" spans="1:45" s="47" customFormat="1" x14ac:dyDescent="0.2">
      <c r="A126" s="140" t="s">
        <v>0</v>
      </c>
      <c r="B126" s="141"/>
      <c r="C126" s="132" t="s">
        <v>64</v>
      </c>
      <c r="D126" s="23" t="s">
        <v>18</v>
      </c>
      <c r="E126" s="131" t="s">
        <v>1</v>
      </c>
      <c r="F126" s="131"/>
      <c r="G126" s="131"/>
      <c r="H126" s="131"/>
      <c r="I126" s="131" t="s">
        <v>2</v>
      </c>
      <c r="J126" s="131"/>
      <c r="K126" s="131"/>
      <c r="L126" s="131"/>
      <c r="M126" s="131" t="s">
        <v>3</v>
      </c>
      <c r="N126" s="131"/>
      <c r="O126" s="131"/>
      <c r="P126" s="131"/>
      <c r="Q126" s="131" t="s">
        <v>4</v>
      </c>
      <c r="R126" s="131"/>
      <c r="S126" s="131"/>
      <c r="T126" s="131"/>
      <c r="U126" s="131" t="s">
        <v>5</v>
      </c>
      <c r="V126" s="131"/>
      <c r="W126" s="131"/>
      <c r="X126" s="131" t="s">
        <v>6</v>
      </c>
      <c r="Y126" s="131"/>
      <c r="Z126" s="131"/>
      <c r="AA126" s="131"/>
      <c r="AB126" s="131" t="s">
        <v>7</v>
      </c>
      <c r="AC126" s="131"/>
      <c r="AD126" s="131"/>
      <c r="AE126" s="131" t="s">
        <v>8</v>
      </c>
      <c r="AF126" s="131"/>
      <c r="AG126" s="131"/>
      <c r="AH126" s="131"/>
      <c r="AI126" s="131"/>
      <c r="AJ126" s="131" t="s">
        <v>9</v>
      </c>
      <c r="AK126" s="131"/>
      <c r="AL126" s="131"/>
      <c r="AM126" s="131" t="s">
        <v>10</v>
      </c>
      <c r="AN126" s="131"/>
      <c r="AO126" s="131"/>
      <c r="AP126" s="131"/>
      <c r="AQ126" s="109"/>
      <c r="AR126" s="109"/>
      <c r="AS126" s="139"/>
    </row>
    <row r="127" spans="1:45" s="47" customFormat="1" x14ac:dyDescent="0.2">
      <c r="A127" s="142"/>
      <c r="B127" s="143"/>
      <c r="C127" s="134"/>
      <c r="D127" s="23" t="s">
        <v>19</v>
      </c>
      <c r="E127" s="5">
        <v>1</v>
      </c>
      <c r="F127" s="5">
        <v>2</v>
      </c>
      <c r="G127" s="5">
        <v>3</v>
      </c>
      <c r="H127" s="5">
        <v>4</v>
      </c>
      <c r="I127" s="5">
        <v>5</v>
      </c>
      <c r="J127" s="5">
        <v>6</v>
      </c>
      <c r="K127" s="5">
        <v>7</v>
      </c>
      <c r="L127" s="5">
        <v>8</v>
      </c>
      <c r="M127" s="5">
        <v>9</v>
      </c>
      <c r="N127" s="5">
        <v>10</v>
      </c>
      <c r="O127" s="5">
        <v>11</v>
      </c>
      <c r="P127" s="5">
        <v>12</v>
      </c>
      <c r="Q127" s="5">
        <v>13</v>
      </c>
      <c r="R127" s="5">
        <v>14</v>
      </c>
      <c r="S127" s="5">
        <v>15</v>
      </c>
      <c r="T127" s="5">
        <v>16</v>
      </c>
      <c r="U127" s="5">
        <v>17</v>
      </c>
      <c r="V127" s="5">
        <v>18</v>
      </c>
      <c r="W127" s="5">
        <v>19</v>
      </c>
      <c r="X127" s="5">
        <v>20</v>
      </c>
      <c r="Y127" s="5">
        <v>21</v>
      </c>
      <c r="Z127" s="5">
        <v>22</v>
      </c>
      <c r="AA127" s="5">
        <v>23</v>
      </c>
      <c r="AB127" s="5">
        <v>24</v>
      </c>
      <c r="AC127" s="5">
        <v>25</v>
      </c>
      <c r="AD127" s="5">
        <v>26</v>
      </c>
      <c r="AE127" s="5">
        <v>27</v>
      </c>
      <c r="AF127" s="5">
        <v>28</v>
      </c>
      <c r="AG127" s="5">
        <v>29</v>
      </c>
      <c r="AH127" s="5">
        <v>30</v>
      </c>
      <c r="AI127" s="5">
        <v>31</v>
      </c>
      <c r="AJ127" s="5">
        <v>32</v>
      </c>
      <c r="AK127" s="5">
        <v>33</v>
      </c>
      <c r="AL127" s="5"/>
      <c r="AM127" s="5">
        <v>35</v>
      </c>
      <c r="AN127" s="5">
        <v>36</v>
      </c>
      <c r="AO127" s="5">
        <v>37</v>
      </c>
      <c r="AP127" s="5">
        <v>38</v>
      </c>
      <c r="AQ127" s="109"/>
      <c r="AR127" s="109"/>
      <c r="AS127" s="139"/>
    </row>
    <row r="128" spans="1:45" ht="12.75" customHeight="1" x14ac:dyDescent="0.2">
      <c r="A128" s="160" t="s">
        <v>25</v>
      </c>
      <c r="B128" s="132" t="s">
        <v>13</v>
      </c>
      <c r="C128" s="37" t="s">
        <v>83</v>
      </c>
      <c r="D128" s="25"/>
      <c r="E128" s="4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98" t="s">
        <v>143</v>
      </c>
      <c r="T128" s="27"/>
      <c r="U128" s="27"/>
      <c r="V128" s="27"/>
      <c r="W128" s="27"/>
      <c r="X128" s="27"/>
      <c r="Y128" s="27"/>
      <c r="Z128" s="27"/>
      <c r="AA128" s="27"/>
      <c r="AB128" s="27"/>
      <c r="AC128" s="98" t="s">
        <v>143</v>
      </c>
      <c r="AD128" s="27"/>
      <c r="AE128" s="27"/>
      <c r="AF128" s="27"/>
      <c r="AG128" s="27"/>
      <c r="AH128" s="27"/>
      <c r="AI128" s="100" t="s">
        <v>146</v>
      </c>
      <c r="AJ128" s="27"/>
      <c r="AK128" s="27"/>
      <c r="AL128" s="102"/>
      <c r="AM128" s="42"/>
      <c r="AN128" s="7"/>
      <c r="AO128" s="7"/>
      <c r="AP128" s="7"/>
      <c r="AQ128" s="7">
        <f>COUNTA(E128:AP128)</f>
        <v>3</v>
      </c>
      <c r="AR128" s="49">
        <f>34*5</f>
        <v>170</v>
      </c>
      <c r="AS128" s="8">
        <f t="shared" ref="AS128:AS167" si="69">AQ128/AR128</f>
        <v>1.7647058823529412E-2</v>
      </c>
    </row>
    <row r="129" spans="1:45" ht="12.75" customHeight="1" x14ac:dyDescent="0.2">
      <c r="A129" s="160"/>
      <c r="B129" s="133"/>
      <c r="C129" s="93" t="s">
        <v>84</v>
      </c>
      <c r="D129" s="52"/>
      <c r="E129" s="4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98" t="s">
        <v>143</v>
      </c>
      <c r="T129" s="27"/>
      <c r="U129" s="27"/>
      <c r="V129" s="27"/>
      <c r="W129" s="27"/>
      <c r="X129" s="27"/>
      <c r="Y129" s="27"/>
      <c r="Z129" s="27"/>
      <c r="AA129" s="27"/>
      <c r="AB129" s="27"/>
      <c r="AC129" s="98" t="s">
        <v>143</v>
      </c>
      <c r="AD129" s="27"/>
      <c r="AE129" s="10"/>
      <c r="AF129" s="27"/>
      <c r="AG129" s="27"/>
      <c r="AH129" s="27"/>
      <c r="AI129" s="100" t="s">
        <v>146</v>
      </c>
      <c r="AJ129" s="27"/>
      <c r="AK129" s="27"/>
      <c r="AL129" s="102"/>
      <c r="AM129" s="42"/>
      <c r="AN129" s="7"/>
      <c r="AO129" s="7"/>
      <c r="AP129" s="7"/>
      <c r="AQ129" s="7">
        <f t="shared" ref="AQ129:AQ167" si="70">COUNTA(E129:AP129)</f>
        <v>3</v>
      </c>
      <c r="AR129" s="49">
        <f>34*5</f>
        <v>170</v>
      </c>
      <c r="AS129" s="8">
        <f t="shared" ref="AS129" si="71">AQ129/AR129</f>
        <v>1.7647058823529412E-2</v>
      </c>
    </row>
    <row r="130" spans="1:45" ht="12.75" customHeight="1" x14ac:dyDescent="0.2">
      <c r="A130" s="160"/>
      <c r="B130" s="133"/>
      <c r="C130" s="37" t="s">
        <v>85</v>
      </c>
      <c r="D130" s="25"/>
      <c r="E130" s="4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98" t="s">
        <v>143</v>
      </c>
      <c r="T130" s="27"/>
      <c r="U130" s="27"/>
      <c r="V130" s="27"/>
      <c r="W130" s="27"/>
      <c r="X130" s="27"/>
      <c r="Y130" s="27"/>
      <c r="Z130" s="27"/>
      <c r="AA130" s="27"/>
      <c r="AB130" s="27"/>
      <c r="AC130" s="98" t="s">
        <v>143</v>
      </c>
      <c r="AD130" s="27"/>
      <c r="AE130" s="27"/>
      <c r="AF130" s="27"/>
      <c r="AG130" s="27"/>
      <c r="AH130" s="27"/>
      <c r="AI130" s="100" t="s">
        <v>146</v>
      </c>
      <c r="AJ130" s="27"/>
      <c r="AK130" s="27"/>
      <c r="AL130" s="102"/>
      <c r="AM130" s="42"/>
      <c r="AN130" s="7"/>
      <c r="AO130" s="7"/>
      <c r="AP130" s="7"/>
      <c r="AQ130" s="7">
        <f t="shared" si="70"/>
        <v>3</v>
      </c>
      <c r="AR130" s="49">
        <f t="shared" ref="AR130:AR131" si="72">34*5</f>
        <v>170</v>
      </c>
      <c r="AS130" s="8">
        <f t="shared" si="69"/>
        <v>1.7647058823529412E-2</v>
      </c>
    </row>
    <row r="131" spans="1:45" ht="12.75" customHeight="1" x14ac:dyDescent="0.2">
      <c r="A131" s="160"/>
      <c r="B131" s="134"/>
      <c r="C131" s="37" t="s">
        <v>140</v>
      </c>
      <c r="D131" s="25"/>
      <c r="E131" s="4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98" t="s">
        <v>143</v>
      </c>
      <c r="T131" s="27"/>
      <c r="U131" s="27"/>
      <c r="V131" s="27"/>
      <c r="W131" s="27"/>
      <c r="X131" s="27"/>
      <c r="Y131" s="27"/>
      <c r="Z131" s="27"/>
      <c r="AA131" s="27"/>
      <c r="AB131" s="27"/>
      <c r="AC131" s="98" t="s">
        <v>143</v>
      </c>
      <c r="AD131" s="27"/>
      <c r="AE131" s="27"/>
      <c r="AF131" s="27"/>
      <c r="AG131" s="27"/>
      <c r="AH131" s="27"/>
      <c r="AI131" s="100" t="s">
        <v>146</v>
      </c>
      <c r="AJ131" s="27"/>
      <c r="AK131" s="27"/>
      <c r="AL131" s="102"/>
      <c r="AM131" s="42"/>
      <c r="AN131" s="7"/>
      <c r="AO131" s="7"/>
      <c r="AP131" s="7"/>
      <c r="AQ131" s="7">
        <f t="shared" si="70"/>
        <v>3</v>
      </c>
      <c r="AR131" s="49">
        <f t="shared" si="72"/>
        <v>170</v>
      </c>
      <c r="AS131" s="8">
        <f t="shared" si="69"/>
        <v>1.7647058823529412E-2</v>
      </c>
    </row>
    <row r="132" spans="1:45" ht="12.75" customHeight="1" x14ac:dyDescent="0.2">
      <c r="A132" s="160"/>
      <c r="B132" s="132" t="s">
        <v>11</v>
      </c>
      <c r="C132" s="93" t="s">
        <v>83</v>
      </c>
      <c r="D132" s="25"/>
      <c r="E132" s="4"/>
      <c r="F132" s="98" t="s">
        <v>143</v>
      </c>
      <c r="G132" s="27"/>
      <c r="H132" s="27"/>
      <c r="I132" s="27"/>
      <c r="J132" s="98" t="s">
        <v>143</v>
      </c>
      <c r="K132" s="27"/>
      <c r="L132" s="27"/>
      <c r="M132" s="27"/>
      <c r="N132" s="27"/>
      <c r="O132" s="27"/>
      <c r="P132" s="98" t="s">
        <v>143</v>
      </c>
      <c r="Q132" s="27"/>
      <c r="R132" s="27"/>
      <c r="S132" s="27"/>
      <c r="T132" s="27"/>
      <c r="U132" s="98" t="s">
        <v>143</v>
      </c>
      <c r="V132" s="27"/>
      <c r="W132" s="27"/>
      <c r="X132" s="27"/>
      <c r="Y132" s="27"/>
      <c r="Z132" s="98" t="s">
        <v>143</v>
      </c>
      <c r="AA132" s="27"/>
      <c r="AB132" s="27"/>
      <c r="AC132" s="27"/>
      <c r="AD132" s="27"/>
      <c r="AE132" s="27"/>
      <c r="AF132" s="98" t="s">
        <v>143</v>
      </c>
      <c r="AG132" s="27"/>
      <c r="AH132" s="100" t="s">
        <v>146</v>
      </c>
      <c r="AI132" s="27"/>
      <c r="AJ132" s="3"/>
      <c r="AK132" s="27"/>
      <c r="AL132" s="27"/>
      <c r="AM132" s="42"/>
      <c r="AN132" s="7"/>
      <c r="AO132" s="7"/>
      <c r="AP132" s="7"/>
      <c r="AQ132" s="7">
        <f t="shared" si="70"/>
        <v>7</v>
      </c>
      <c r="AR132" s="49">
        <f>34*4</f>
        <v>136</v>
      </c>
      <c r="AS132" s="8">
        <f t="shared" si="69"/>
        <v>5.1470588235294115E-2</v>
      </c>
    </row>
    <row r="133" spans="1:45" ht="12.75" customHeight="1" x14ac:dyDescent="0.2">
      <c r="A133" s="160"/>
      <c r="B133" s="133"/>
      <c r="C133" s="93" t="s">
        <v>84</v>
      </c>
      <c r="D133" s="52"/>
      <c r="E133" s="4"/>
      <c r="F133" s="98" t="s">
        <v>143</v>
      </c>
      <c r="G133" s="27"/>
      <c r="H133" s="27"/>
      <c r="I133" s="27"/>
      <c r="J133" s="98" t="s">
        <v>143</v>
      </c>
      <c r="K133" s="27"/>
      <c r="L133" s="27"/>
      <c r="M133" s="27"/>
      <c r="N133" s="27"/>
      <c r="O133" s="27"/>
      <c r="P133" s="98" t="s">
        <v>143</v>
      </c>
      <c r="Q133" s="27"/>
      <c r="R133" s="27"/>
      <c r="S133" s="27"/>
      <c r="T133" s="27"/>
      <c r="U133" s="98" t="s">
        <v>143</v>
      </c>
      <c r="V133" s="27"/>
      <c r="W133" s="27"/>
      <c r="X133" s="27"/>
      <c r="Y133" s="27"/>
      <c r="Z133" s="98" t="s">
        <v>143</v>
      </c>
      <c r="AA133" s="27"/>
      <c r="AB133" s="27"/>
      <c r="AC133" s="27"/>
      <c r="AD133" s="27"/>
      <c r="AE133" s="27"/>
      <c r="AF133" s="98" t="s">
        <v>143</v>
      </c>
      <c r="AG133" s="27"/>
      <c r="AH133" s="100" t="s">
        <v>146</v>
      </c>
      <c r="AI133" s="27"/>
      <c r="AJ133" s="3"/>
      <c r="AK133" s="27"/>
      <c r="AL133" s="27"/>
      <c r="AM133" s="42"/>
      <c r="AN133" s="7"/>
      <c r="AO133" s="7"/>
      <c r="AP133" s="7"/>
      <c r="AQ133" s="7">
        <f t="shared" si="70"/>
        <v>7</v>
      </c>
      <c r="AR133" s="49">
        <f>34*4</f>
        <v>136</v>
      </c>
      <c r="AS133" s="8">
        <f t="shared" ref="AS133" si="73">AQ133/AR133</f>
        <v>5.1470588235294115E-2</v>
      </c>
    </row>
    <row r="134" spans="1:45" ht="12.75" customHeight="1" x14ac:dyDescent="0.2">
      <c r="A134" s="160"/>
      <c r="B134" s="133"/>
      <c r="C134" s="93" t="s">
        <v>85</v>
      </c>
      <c r="D134" s="25"/>
      <c r="E134" s="4"/>
      <c r="F134" s="98" t="s">
        <v>143</v>
      </c>
      <c r="G134" s="27"/>
      <c r="H134" s="27"/>
      <c r="I134" s="27"/>
      <c r="J134" s="98" t="s">
        <v>143</v>
      </c>
      <c r="K134" s="27"/>
      <c r="L134" s="27"/>
      <c r="M134" s="27"/>
      <c r="N134" s="27"/>
      <c r="O134" s="27"/>
      <c r="P134" s="98" t="s">
        <v>143</v>
      </c>
      <c r="Q134" s="27"/>
      <c r="R134" s="27"/>
      <c r="S134" s="27"/>
      <c r="T134" s="27"/>
      <c r="U134" s="98" t="s">
        <v>143</v>
      </c>
      <c r="V134" s="27"/>
      <c r="W134" s="27"/>
      <c r="X134" s="27"/>
      <c r="Y134" s="27"/>
      <c r="Z134" s="98" t="s">
        <v>143</v>
      </c>
      <c r="AA134" s="27"/>
      <c r="AB134" s="27"/>
      <c r="AC134" s="27"/>
      <c r="AD134" s="27"/>
      <c r="AE134" s="27"/>
      <c r="AF134" s="98" t="s">
        <v>143</v>
      </c>
      <c r="AG134" s="27"/>
      <c r="AH134" s="100" t="s">
        <v>146</v>
      </c>
      <c r="AI134" s="27"/>
      <c r="AJ134" s="3"/>
      <c r="AK134" s="27"/>
      <c r="AL134" s="27"/>
      <c r="AM134" s="42"/>
      <c r="AN134" s="7"/>
      <c r="AO134" s="7"/>
      <c r="AP134" s="7"/>
      <c r="AQ134" s="7">
        <f t="shared" si="70"/>
        <v>7</v>
      </c>
      <c r="AR134" s="49">
        <f t="shared" ref="AR134:AR139" si="74">34*4</f>
        <v>136</v>
      </c>
      <c r="AS134" s="8">
        <f t="shared" si="69"/>
        <v>5.1470588235294115E-2</v>
      </c>
    </row>
    <row r="135" spans="1:45" x14ac:dyDescent="0.2">
      <c r="A135" s="160"/>
      <c r="B135" s="134"/>
      <c r="C135" s="93" t="s">
        <v>140</v>
      </c>
      <c r="D135" s="22"/>
      <c r="E135" s="4"/>
      <c r="F135" s="98" t="s">
        <v>143</v>
      </c>
      <c r="G135" s="27"/>
      <c r="H135" s="27"/>
      <c r="I135" s="27"/>
      <c r="J135" s="98" t="s">
        <v>143</v>
      </c>
      <c r="K135" s="27"/>
      <c r="L135" s="27"/>
      <c r="M135" s="27"/>
      <c r="N135" s="27"/>
      <c r="O135" s="27"/>
      <c r="P135" s="98" t="s">
        <v>143</v>
      </c>
      <c r="Q135" s="27"/>
      <c r="R135" s="27"/>
      <c r="S135" s="27"/>
      <c r="T135" s="27"/>
      <c r="U135" s="98" t="s">
        <v>143</v>
      </c>
      <c r="V135" s="27"/>
      <c r="W135" s="27"/>
      <c r="X135" s="27"/>
      <c r="Y135" s="27"/>
      <c r="Z135" s="98" t="s">
        <v>143</v>
      </c>
      <c r="AA135" s="27"/>
      <c r="AB135" s="27"/>
      <c r="AC135" s="27"/>
      <c r="AD135" s="27"/>
      <c r="AE135" s="27"/>
      <c r="AF135" s="98" t="s">
        <v>143</v>
      </c>
      <c r="AG135" s="27"/>
      <c r="AH135" s="100" t="s">
        <v>146</v>
      </c>
      <c r="AI135" s="27"/>
      <c r="AJ135" s="3"/>
      <c r="AK135" s="27"/>
      <c r="AL135" s="27"/>
      <c r="AM135" s="42"/>
      <c r="AN135" s="7"/>
      <c r="AO135" s="7"/>
      <c r="AP135" s="7"/>
      <c r="AQ135" s="7">
        <f t="shared" si="70"/>
        <v>7</v>
      </c>
      <c r="AR135" s="49">
        <f t="shared" si="74"/>
        <v>136</v>
      </c>
      <c r="AS135" s="8">
        <f t="shared" si="69"/>
        <v>5.1470588235294115E-2</v>
      </c>
    </row>
    <row r="136" spans="1:45" ht="12.75" customHeight="1" x14ac:dyDescent="0.2">
      <c r="A136" s="160"/>
      <c r="B136" s="132" t="s">
        <v>16</v>
      </c>
      <c r="C136" s="93" t="s">
        <v>83</v>
      </c>
      <c r="D136" s="25"/>
      <c r="E136" s="4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98" t="s">
        <v>143</v>
      </c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3"/>
      <c r="AI136" s="27"/>
      <c r="AJ136" s="100" t="s">
        <v>146</v>
      </c>
      <c r="AK136" s="27"/>
      <c r="AL136" s="27"/>
      <c r="AM136" s="42"/>
      <c r="AN136" s="7"/>
      <c r="AO136" s="7"/>
      <c r="AP136" s="7"/>
      <c r="AQ136" s="7">
        <f t="shared" si="70"/>
        <v>2</v>
      </c>
      <c r="AR136" s="49">
        <f>34*4</f>
        <v>136</v>
      </c>
      <c r="AS136" s="8">
        <f t="shared" si="69"/>
        <v>1.4705882352941176E-2</v>
      </c>
    </row>
    <row r="137" spans="1:45" ht="12.75" customHeight="1" x14ac:dyDescent="0.2">
      <c r="A137" s="160"/>
      <c r="B137" s="133"/>
      <c r="C137" s="93" t="s">
        <v>84</v>
      </c>
      <c r="D137" s="25"/>
      <c r="E137" s="4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98" t="s">
        <v>143</v>
      </c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3"/>
      <c r="AI137" s="42"/>
      <c r="AJ137" s="100" t="s">
        <v>146</v>
      </c>
      <c r="AK137" s="27"/>
      <c r="AL137" s="27"/>
      <c r="AM137" s="42"/>
      <c r="AN137" s="7"/>
      <c r="AO137" s="7"/>
      <c r="AP137" s="7"/>
      <c r="AQ137" s="7">
        <f t="shared" si="70"/>
        <v>2</v>
      </c>
      <c r="AR137" s="49">
        <f t="shared" si="74"/>
        <v>136</v>
      </c>
      <c r="AS137" s="8">
        <f t="shared" si="69"/>
        <v>1.4705882352941176E-2</v>
      </c>
    </row>
    <row r="138" spans="1:45" ht="12.75" customHeight="1" x14ac:dyDescent="0.2">
      <c r="A138" s="160"/>
      <c r="B138" s="133"/>
      <c r="C138" s="93" t="s">
        <v>85</v>
      </c>
      <c r="D138" s="52"/>
      <c r="E138" s="4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98" t="s">
        <v>143</v>
      </c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3"/>
      <c r="AI138" s="42"/>
      <c r="AJ138" s="100" t="s">
        <v>146</v>
      </c>
      <c r="AK138" s="27"/>
      <c r="AL138" s="27"/>
      <c r="AM138" s="42"/>
      <c r="AN138" s="7"/>
      <c r="AO138" s="7"/>
      <c r="AP138" s="7"/>
      <c r="AQ138" s="7">
        <f t="shared" si="70"/>
        <v>2</v>
      </c>
      <c r="AR138" s="49">
        <f t="shared" si="74"/>
        <v>136</v>
      </c>
      <c r="AS138" s="8">
        <f t="shared" ref="AS138" si="75">AQ138/AR138</f>
        <v>1.4705882352941176E-2</v>
      </c>
    </row>
    <row r="139" spans="1:45" x14ac:dyDescent="0.2">
      <c r="A139" s="160"/>
      <c r="B139" s="133"/>
      <c r="C139" s="93" t="s">
        <v>140</v>
      </c>
      <c r="D139" s="25"/>
      <c r="E139" s="4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98" t="s">
        <v>143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3"/>
      <c r="AI139" s="42"/>
      <c r="AJ139" s="100" t="s">
        <v>146</v>
      </c>
      <c r="AK139" s="27"/>
      <c r="AL139" s="27"/>
      <c r="AM139" s="42"/>
      <c r="AN139" s="7"/>
      <c r="AO139" s="7"/>
      <c r="AP139" s="7"/>
      <c r="AQ139" s="7">
        <f t="shared" si="70"/>
        <v>2</v>
      </c>
      <c r="AR139" s="49">
        <f t="shared" si="74"/>
        <v>136</v>
      </c>
      <c r="AS139" s="8">
        <f t="shared" si="69"/>
        <v>1.4705882352941176E-2</v>
      </c>
    </row>
    <row r="140" spans="1:45" ht="12.75" customHeight="1" x14ac:dyDescent="0.2">
      <c r="A140" s="160"/>
      <c r="B140" s="131" t="s">
        <v>17</v>
      </c>
      <c r="C140" s="93" t="s">
        <v>83</v>
      </c>
      <c r="D140" s="25"/>
      <c r="E140" s="4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98" t="s">
        <v>143</v>
      </c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42"/>
      <c r="AJ140" s="100" t="s">
        <v>146</v>
      </c>
      <c r="AK140" s="3"/>
      <c r="AL140" s="27"/>
      <c r="AM140" s="42"/>
      <c r="AN140" s="7"/>
      <c r="AO140" s="7"/>
      <c r="AP140" s="7"/>
      <c r="AQ140" s="7">
        <f t="shared" si="70"/>
        <v>2</v>
      </c>
      <c r="AR140" s="49">
        <f>34*2</f>
        <v>68</v>
      </c>
      <c r="AS140" s="8">
        <f t="shared" si="69"/>
        <v>2.9411764705882353E-2</v>
      </c>
    </row>
    <row r="141" spans="1:45" ht="12.75" customHeight="1" x14ac:dyDescent="0.2">
      <c r="A141" s="160"/>
      <c r="B141" s="131"/>
      <c r="C141" s="93" t="s">
        <v>84</v>
      </c>
      <c r="D141" s="52"/>
      <c r="E141" s="4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98" t="s">
        <v>143</v>
      </c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42"/>
      <c r="AJ141" s="100" t="s">
        <v>146</v>
      </c>
      <c r="AK141" s="3"/>
      <c r="AL141" s="27"/>
      <c r="AM141" s="42"/>
      <c r="AN141" s="7"/>
      <c r="AO141" s="7"/>
      <c r="AP141" s="7"/>
      <c r="AQ141" s="7">
        <f t="shared" si="70"/>
        <v>2</v>
      </c>
      <c r="AR141" s="49">
        <f>34*2</f>
        <v>68</v>
      </c>
      <c r="AS141" s="8">
        <f t="shared" ref="AS141" si="76">AQ141/AR141</f>
        <v>2.9411764705882353E-2</v>
      </c>
    </row>
    <row r="142" spans="1:45" ht="12.75" customHeight="1" x14ac:dyDescent="0.2">
      <c r="A142" s="160"/>
      <c r="B142" s="131"/>
      <c r="C142" s="93" t="s">
        <v>85</v>
      </c>
      <c r="D142" s="25"/>
      <c r="E142" s="4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98" t="s">
        <v>143</v>
      </c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42"/>
      <c r="AJ142" s="100" t="s">
        <v>146</v>
      </c>
      <c r="AK142" s="3"/>
      <c r="AL142" s="27"/>
      <c r="AM142" s="42"/>
      <c r="AN142" s="7"/>
      <c r="AO142" s="7"/>
      <c r="AP142" s="7"/>
      <c r="AQ142" s="7">
        <f t="shared" si="70"/>
        <v>2</v>
      </c>
      <c r="AR142" s="49">
        <f t="shared" ref="AR142:AR147" si="77">34*2</f>
        <v>68</v>
      </c>
      <c r="AS142" s="8">
        <f t="shared" si="69"/>
        <v>2.9411764705882353E-2</v>
      </c>
    </row>
    <row r="143" spans="1:45" x14ac:dyDescent="0.2">
      <c r="A143" s="160"/>
      <c r="B143" s="131"/>
      <c r="C143" s="93" t="s">
        <v>140</v>
      </c>
      <c r="D143" s="25"/>
      <c r="E143" s="4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98" t="s">
        <v>143</v>
      </c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42"/>
      <c r="AJ143" s="101" t="s">
        <v>146</v>
      </c>
      <c r="AK143" s="3"/>
      <c r="AL143" s="27"/>
      <c r="AM143" s="42"/>
      <c r="AN143" s="7"/>
      <c r="AO143" s="7"/>
      <c r="AP143" s="7"/>
      <c r="AQ143" s="7">
        <f t="shared" si="70"/>
        <v>2</v>
      </c>
      <c r="AR143" s="49">
        <f t="shared" si="77"/>
        <v>68</v>
      </c>
      <c r="AS143" s="8">
        <f t="shared" si="69"/>
        <v>2.9411764705882353E-2</v>
      </c>
    </row>
    <row r="144" spans="1:45" x14ac:dyDescent="0.2">
      <c r="A144" s="160"/>
      <c r="B144" s="131" t="s">
        <v>145</v>
      </c>
      <c r="C144" s="93" t="s">
        <v>83</v>
      </c>
      <c r="D144" s="22"/>
      <c r="E144" s="4"/>
      <c r="F144" s="27"/>
      <c r="G144" s="27"/>
      <c r="H144" s="27"/>
      <c r="I144" s="27"/>
      <c r="J144" s="27"/>
      <c r="K144" s="27"/>
      <c r="L144" s="98" t="s">
        <v>143</v>
      </c>
      <c r="M144" s="27"/>
      <c r="N144" s="27"/>
      <c r="O144" s="27"/>
      <c r="P144" s="27"/>
      <c r="Q144" s="27"/>
      <c r="R144" s="27"/>
      <c r="S144" s="27"/>
      <c r="T144" s="98" t="s">
        <v>143</v>
      </c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98" t="s">
        <v>143</v>
      </c>
      <c r="AG144" s="27"/>
      <c r="AH144" s="27"/>
      <c r="AI144" s="42"/>
      <c r="AJ144" s="100" t="s">
        <v>146</v>
      </c>
      <c r="AK144" s="27"/>
      <c r="AL144" s="3"/>
      <c r="AM144" s="42"/>
      <c r="AN144" s="7"/>
      <c r="AO144" s="7"/>
      <c r="AP144" s="7"/>
      <c r="AQ144" s="7">
        <f t="shared" si="70"/>
        <v>4</v>
      </c>
      <c r="AR144" s="49">
        <f>34*2</f>
        <v>68</v>
      </c>
      <c r="AS144" s="8">
        <f t="shared" si="69"/>
        <v>5.8823529411764705E-2</v>
      </c>
    </row>
    <row r="145" spans="1:45" x14ac:dyDescent="0.2">
      <c r="A145" s="160"/>
      <c r="B145" s="131"/>
      <c r="C145" s="93" t="s">
        <v>84</v>
      </c>
      <c r="D145" s="57"/>
      <c r="E145" s="4"/>
      <c r="F145" s="27"/>
      <c r="G145" s="27"/>
      <c r="H145" s="27"/>
      <c r="I145" s="27"/>
      <c r="J145" s="27"/>
      <c r="K145" s="27"/>
      <c r="L145" s="98" t="s">
        <v>143</v>
      </c>
      <c r="M145" s="27"/>
      <c r="N145" s="27"/>
      <c r="O145" s="27"/>
      <c r="P145" s="27"/>
      <c r="Q145" s="27"/>
      <c r="R145" s="27"/>
      <c r="S145" s="27"/>
      <c r="T145" s="98" t="s">
        <v>143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98" t="s">
        <v>143</v>
      </c>
      <c r="AG145" s="27"/>
      <c r="AH145" s="27"/>
      <c r="AI145" s="42"/>
      <c r="AJ145" s="100" t="s">
        <v>146</v>
      </c>
      <c r="AK145" s="27"/>
      <c r="AL145" s="3"/>
      <c r="AM145" s="42"/>
      <c r="AN145" s="7"/>
      <c r="AO145" s="7"/>
      <c r="AP145" s="7"/>
      <c r="AQ145" s="7">
        <f t="shared" si="70"/>
        <v>4</v>
      </c>
      <c r="AR145" s="49">
        <f>34*2</f>
        <v>68</v>
      </c>
      <c r="AS145" s="8">
        <f t="shared" ref="AS145" si="78">AQ145/AR145</f>
        <v>5.8823529411764705E-2</v>
      </c>
    </row>
    <row r="146" spans="1:45" ht="12.75" customHeight="1" x14ac:dyDescent="0.2">
      <c r="A146" s="160"/>
      <c r="B146" s="131"/>
      <c r="C146" s="93" t="s">
        <v>85</v>
      </c>
      <c r="D146" s="25"/>
      <c r="E146" s="4"/>
      <c r="F146" s="27"/>
      <c r="G146" s="27"/>
      <c r="H146" s="27"/>
      <c r="I146" s="27"/>
      <c r="J146" s="27"/>
      <c r="K146" s="27"/>
      <c r="L146" s="98" t="s">
        <v>143</v>
      </c>
      <c r="M146" s="27"/>
      <c r="N146" s="27"/>
      <c r="O146" s="27"/>
      <c r="P146" s="27"/>
      <c r="Q146" s="27"/>
      <c r="R146" s="27"/>
      <c r="S146" s="27"/>
      <c r="T146" s="98" t="s">
        <v>143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98" t="s">
        <v>143</v>
      </c>
      <c r="AG146" s="27"/>
      <c r="AH146" s="27"/>
      <c r="AI146" s="42"/>
      <c r="AJ146" s="100" t="s">
        <v>146</v>
      </c>
      <c r="AK146" s="27"/>
      <c r="AL146" s="3"/>
      <c r="AM146" s="42"/>
      <c r="AN146" s="7"/>
      <c r="AO146" s="7"/>
      <c r="AP146" s="7"/>
      <c r="AQ146" s="7">
        <f t="shared" si="70"/>
        <v>4</v>
      </c>
      <c r="AR146" s="49">
        <f t="shared" si="77"/>
        <v>68</v>
      </c>
      <c r="AS146" s="8">
        <f t="shared" si="69"/>
        <v>5.8823529411764705E-2</v>
      </c>
    </row>
    <row r="147" spans="1:45" ht="12.75" customHeight="1" x14ac:dyDescent="0.2">
      <c r="A147" s="160"/>
      <c r="B147" s="131"/>
      <c r="C147" s="93" t="s">
        <v>140</v>
      </c>
      <c r="D147" s="25"/>
      <c r="E147" s="4"/>
      <c r="F147" s="27"/>
      <c r="G147" s="27"/>
      <c r="H147" s="27"/>
      <c r="I147" s="27"/>
      <c r="J147" s="27"/>
      <c r="K147" s="27"/>
      <c r="L147" s="98" t="s">
        <v>143</v>
      </c>
      <c r="M147" s="27"/>
      <c r="N147" s="27"/>
      <c r="O147" s="27"/>
      <c r="P147" s="27"/>
      <c r="Q147" s="27"/>
      <c r="R147" s="27"/>
      <c r="S147" s="27"/>
      <c r="T147" s="98" t="s">
        <v>143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98" t="s">
        <v>143</v>
      </c>
      <c r="AG147" s="41"/>
      <c r="AH147" s="27"/>
      <c r="AI147" s="27"/>
      <c r="AJ147" s="100" t="s">
        <v>146</v>
      </c>
      <c r="AK147" s="27"/>
      <c r="AL147" s="3"/>
      <c r="AM147" s="42"/>
      <c r="AN147" s="7"/>
      <c r="AO147" s="7"/>
      <c r="AP147" s="7"/>
      <c r="AQ147" s="7">
        <f t="shared" si="70"/>
        <v>4</v>
      </c>
      <c r="AR147" s="49">
        <f t="shared" si="77"/>
        <v>68</v>
      </c>
      <c r="AS147" s="8">
        <f t="shared" si="69"/>
        <v>5.8823529411764705E-2</v>
      </c>
    </row>
    <row r="148" spans="1:45" ht="12.75" customHeight="1" x14ac:dyDescent="0.2">
      <c r="A148" s="160"/>
      <c r="B148" s="131" t="s">
        <v>86</v>
      </c>
      <c r="C148" s="93" t="s">
        <v>83</v>
      </c>
      <c r="D148" s="25"/>
      <c r="E148" s="4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105" t="s">
        <v>146</v>
      </c>
      <c r="AK148" s="27"/>
      <c r="AL148" s="27"/>
      <c r="AM148" s="42"/>
      <c r="AN148" s="7"/>
      <c r="AO148" s="7"/>
      <c r="AP148" s="7"/>
      <c r="AQ148" s="7">
        <f t="shared" si="70"/>
        <v>1</v>
      </c>
      <c r="AR148" s="3">
        <f>34*1</f>
        <v>34</v>
      </c>
      <c r="AS148" s="8">
        <f t="shared" si="69"/>
        <v>2.9411764705882353E-2</v>
      </c>
    </row>
    <row r="149" spans="1:45" ht="12.75" customHeight="1" x14ac:dyDescent="0.2">
      <c r="A149" s="160"/>
      <c r="B149" s="131"/>
      <c r="C149" s="93" t="s">
        <v>84</v>
      </c>
      <c r="D149" s="52"/>
      <c r="E149" s="4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41"/>
      <c r="AK149" s="27"/>
      <c r="AL149" s="27"/>
      <c r="AM149" s="42"/>
      <c r="AN149" s="7"/>
      <c r="AO149" s="7"/>
      <c r="AP149" s="7"/>
      <c r="AQ149" s="7">
        <f t="shared" si="70"/>
        <v>0</v>
      </c>
      <c r="AR149" s="3">
        <f>34*1</f>
        <v>34</v>
      </c>
      <c r="AS149" s="8">
        <f t="shared" ref="AS149" si="79">AQ149/AR149</f>
        <v>0</v>
      </c>
    </row>
    <row r="150" spans="1:45" ht="12.75" customHeight="1" x14ac:dyDescent="0.2">
      <c r="A150" s="160"/>
      <c r="B150" s="131"/>
      <c r="C150" s="93" t="s">
        <v>85</v>
      </c>
      <c r="D150" s="25"/>
      <c r="E150" s="4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41"/>
      <c r="AJ150" s="27"/>
      <c r="AK150" s="27"/>
      <c r="AL150" s="27"/>
      <c r="AM150" s="42"/>
      <c r="AN150" s="7"/>
      <c r="AO150" s="7"/>
      <c r="AP150" s="7"/>
      <c r="AQ150" s="7">
        <f t="shared" si="70"/>
        <v>0</v>
      </c>
      <c r="AR150" s="3">
        <f t="shared" ref="AR150:AR163" si="80">34*1</f>
        <v>34</v>
      </c>
      <c r="AS150" s="8">
        <f t="shared" si="69"/>
        <v>0</v>
      </c>
    </row>
    <row r="151" spans="1:45" ht="12.75" customHeight="1" x14ac:dyDescent="0.2">
      <c r="A151" s="160"/>
      <c r="B151" s="131"/>
      <c r="C151" s="93" t="s">
        <v>140</v>
      </c>
      <c r="D151" s="22"/>
      <c r="E151" s="4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41"/>
      <c r="AJ151" s="27"/>
      <c r="AK151" s="27"/>
      <c r="AL151" s="27"/>
      <c r="AM151" s="42"/>
      <c r="AN151" s="7"/>
      <c r="AO151" s="7"/>
      <c r="AP151" s="7"/>
      <c r="AQ151" s="7">
        <f t="shared" si="70"/>
        <v>0</v>
      </c>
      <c r="AR151" s="3">
        <f t="shared" si="80"/>
        <v>34</v>
      </c>
      <c r="AS151" s="8">
        <f t="shared" si="69"/>
        <v>0</v>
      </c>
    </row>
    <row r="152" spans="1:45" ht="12.75" customHeight="1" x14ac:dyDescent="0.2">
      <c r="A152" s="160"/>
      <c r="B152" s="131" t="s">
        <v>53</v>
      </c>
      <c r="C152" s="93" t="s">
        <v>83</v>
      </c>
      <c r="D152" s="22"/>
      <c r="E152" s="4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41"/>
      <c r="AJ152" s="27"/>
      <c r="AK152" s="27"/>
      <c r="AL152" s="27"/>
      <c r="AM152" s="42"/>
      <c r="AN152" s="7"/>
      <c r="AO152" s="7"/>
      <c r="AP152" s="7"/>
      <c r="AQ152" s="7">
        <f t="shared" si="70"/>
        <v>0</v>
      </c>
      <c r="AR152" s="3">
        <f t="shared" si="80"/>
        <v>34</v>
      </c>
      <c r="AS152" s="8">
        <f t="shared" si="69"/>
        <v>0</v>
      </c>
    </row>
    <row r="153" spans="1:45" ht="12.75" customHeight="1" x14ac:dyDescent="0.2">
      <c r="A153" s="160"/>
      <c r="B153" s="131"/>
      <c r="C153" s="93" t="s">
        <v>84</v>
      </c>
      <c r="D153" s="57"/>
      <c r="E153" s="4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41"/>
      <c r="AJ153" s="27"/>
      <c r="AK153" s="27"/>
      <c r="AL153" s="27"/>
      <c r="AM153" s="42"/>
      <c r="AN153" s="7"/>
      <c r="AO153" s="7"/>
      <c r="AP153" s="7"/>
      <c r="AQ153" s="7">
        <f t="shared" si="70"/>
        <v>0</v>
      </c>
      <c r="AR153" s="3">
        <f t="shared" si="80"/>
        <v>34</v>
      </c>
      <c r="AS153" s="8">
        <f t="shared" ref="AS153:AS157" si="81">AQ153/AR153</f>
        <v>0</v>
      </c>
    </row>
    <row r="154" spans="1:45" ht="12.75" customHeight="1" x14ac:dyDescent="0.2">
      <c r="A154" s="160"/>
      <c r="B154" s="131"/>
      <c r="C154" s="93" t="s">
        <v>85</v>
      </c>
      <c r="D154" s="22"/>
      <c r="E154" s="4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41"/>
      <c r="AJ154" s="27"/>
      <c r="AK154" s="27"/>
      <c r="AL154" s="27"/>
      <c r="AM154" s="42"/>
      <c r="AN154" s="7"/>
      <c r="AO154" s="7"/>
      <c r="AP154" s="7"/>
      <c r="AQ154" s="7">
        <f t="shared" si="70"/>
        <v>0</v>
      </c>
      <c r="AR154" s="3">
        <f t="shared" si="80"/>
        <v>34</v>
      </c>
      <c r="AS154" s="8">
        <f t="shared" si="81"/>
        <v>0</v>
      </c>
    </row>
    <row r="155" spans="1:45" ht="12.75" customHeight="1" x14ac:dyDescent="0.2">
      <c r="A155" s="160"/>
      <c r="B155" s="131"/>
      <c r="C155" s="93" t="s">
        <v>140</v>
      </c>
      <c r="D155" s="22"/>
      <c r="E155" s="4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41"/>
      <c r="AJ155" s="27"/>
      <c r="AK155" s="27"/>
      <c r="AL155" s="27"/>
      <c r="AM155" s="42"/>
      <c r="AN155" s="7"/>
      <c r="AO155" s="7"/>
      <c r="AP155" s="7"/>
      <c r="AQ155" s="7">
        <f t="shared" si="70"/>
        <v>0</v>
      </c>
      <c r="AR155" s="3">
        <f t="shared" si="80"/>
        <v>34</v>
      </c>
      <c r="AS155" s="8">
        <f t="shared" si="81"/>
        <v>0</v>
      </c>
    </row>
    <row r="156" spans="1:45" ht="12.75" customHeight="1" x14ac:dyDescent="0.2">
      <c r="A156" s="160"/>
      <c r="B156" s="132" t="s">
        <v>54</v>
      </c>
      <c r="C156" s="93" t="s">
        <v>83</v>
      </c>
      <c r="D156" s="22"/>
      <c r="E156" s="4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41"/>
      <c r="AJ156" s="27"/>
      <c r="AK156" s="27"/>
      <c r="AL156" s="27"/>
      <c r="AM156" s="42"/>
      <c r="AN156" s="7"/>
      <c r="AO156" s="7"/>
      <c r="AP156" s="7"/>
      <c r="AQ156" s="7">
        <f t="shared" si="70"/>
        <v>0</v>
      </c>
      <c r="AR156" s="3">
        <f t="shared" si="80"/>
        <v>34</v>
      </c>
      <c r="AS156" s="8">
        <f t="shared" si="81"/>
        <v>0</v>
      </c>
    </row>
    <row r="157" spans="1:45" ht="12.75" customHeight="1" x14ac:dyDescent="0.2">
      <c r="A157" s="160"/>
      <c r="B157" s="133"/>
      <c r="C157" s="93" t="s">
        <v>84</v>
      </c>
      <c r="D157" s="57"/>
      <c r="E157" s="4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41"/>
      <c r="AJ157" s="27"/>
      <c r="AK157" s="27"/>
      <c r="AL157" s="27"/>
      <c r="AM157" s="42"/>
      <c r="AN157" s="7"/>
      <c r="AO157" s="7"/>
      <c r="AP157" s="7"/>
      <c r="AQ157" s="7">
        <f t="shared" si="70"/>
        <v>0</v>
      </c>
      <c r="AR157" s="3">
        <f t="shared" si="80"/>
        <v>34</v>
      </c>
      <c r="AS157" s="8">
        <f t="shared" si="81"/>
        <v>0</v>
      </c>
    </row>
    <row r="158" spans="1:45" ht="12.75" customHeight="1" x14ac:dyDescent="0.2">
      <c r="A158" s="160"/>
      <c r="B158" s="133"/>
      <c r="C158" s="93" t="s">
        <v>85</v>
      </c>
      <c r="D158" s="22"/>
      <c r="E158" s="4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41"/>
      <c r="AJ158" s="27"/>
      <c r="AK158" s="27"/>
      <c r="AL158" s="27"/>
      <c r="AM158" s="42"/>
      <c r="AN158" s="7"/>
      <c r="AO158" s="7"/>
      <c r="AP158" s="7"/>
      <c r="AQ158" s="7">
        <f t="shared" si="70"/>
        <v>0</v>
      </c>
      <c r="AR158" s="3">
        <f t="shared" si="80"/>
        <v>34</v>
      </c>
      <c r="AS158" s="8">
        <f t="shared" si="69"/>
        <v>0</v>
      </c>
    </row>
    <row r="159" spans="1:45" ht="12.75" customHeight="1" x14ac:dyDescent="0.2">
      <c r="A159" s="160"/>
      <c r="B159" s="134"/>
      <c r="C159" s="93" t="s">
        <v>140</v>
      </c>
      <c r="D159" s="22"/>
      <c r="E159" s="4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41"/>
      <c r="AJ159" s="27"/>
      <c r="AK159" s="27"/>
      <c r="AL159" s="27"/>
      <c r="AM159" s="42"/>
      <c r="AN159" s="7"/>
      <c r="AO159" s="7"/>
      <c r="AP159" s="7"/>
      <c r="AQ159" s="7">
        <f t="shared" si="70"/>
        <v>0</v>
      </c>
      <c r="AR159" s="3">
        <f t="shared" si="80"/>
        <v>34</v>
      </c>
      <c r="AS159" s="8">
        <f t="shared" si="69"/>
        <v>0</v>
      </c>
    </row>
    <row r="160" spans="1:45" ht="12.75" customHeight="1" x14ac:dyDescent="0.2">
      <c r="A160" s="160"/>
      <c r="B160" s="132" t="s">
        <v>55</v>
      </c>
      <c r="C160" s="93" t="s">
        <v>83</v>
      </c>
      <c r="D160" s="22"/>
      <c r="E160" s="4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41"/>
      <c r="AJ160" s="27"/>
      <c r="AK160" s="27"/>
      <c r="AL160" s="96" t="s">
        <v>143</v>
      </c>
      <c r="AM160" s="42"/>
      <c r="AN160" s="7"/>
      <c r="AO160" s="7"/>
      <c r="AP160" s="7"/>
      <c r="AQ160" s="7">
        <f t="shared" si="70"/>
        <v>1</v>
      </c>
      <c r="AR160" s="3">
        <f t="shared" si="80"/>
        <v>34</v>
      </c>
      <c r="AS160" s="8">
        <f t="shared" si="69"/>
        <v>2.9411764705882353E-2</v>
      </c>
    </row>
    <row r="161" spans="1:45" ht="12.75" customHeight="1" x14ac:dyDescent="0.2">
      <c r="A161" s="160"/>
      <c r="B161" s="133"/>
      <c r="C161" s="93" t="s">
        <v>84</v>
      </c>
      <c r="D161" s="57"/>
      <c r="E161" s="4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41"/>
      <c r="AJ161" s="27"/>
      <c r="AK161" s="27"/>
      <c r="AL161" s="96" t="s">
        <v>143</v>
      </c>
      <c r="AM161" s="42"/>
      <c r="AN161" s="7"/>
      <c r="AO161" s="7"/>
      <c r="AP161" s="7"/>
      <c r="AQ161" s="7">
        <f t="shared" si="70"/>
        <v>1</v>
      </c>
      <c r="AR161" s="3">
        <f t="shared" si="80"/>
        <v>34</v>
      </c>
      <c r="AS161" s="8">
        <f t="shared" ref="AS161:AS162" si="82">AQ161/AR161</f>
        <v>2.9411764705882353E-2</v>
      </c>
    </row>
    <row r="162" spans="1:45" ht="12.75" customHeight="1" x14ac:dyDescent="0.2">
      <c r="A162" s="160"/>
      <c r="B162" s="133"/>
      <c r="C162" s="93" t="s">
        <v>85</v>
      </c>
      <c r="D162" s="22"/>
      <c r="E162" s="4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41"/>
      <c r="AG162" s="41"/>
      <c r="AH162" s="27"/>
      <c r="AI162" s="27"/>
      <c r="AJ162" s="42"/>
      <c r="AK162" s="41"/>
      <c r="AL162" s="96" t="s">
        <v>143</v>
      </c>
      <c r="AM162" s="42"/>
      <c r="AN162" s="7"/>
      <c r="AO162" s="7"/>
      <c r="AP162" s="7"/>
      <c r="AQ162" s="7">
        <f t="shared" si="70"/>
        <v>1</v>
      </c>
      <c r="AR162" s="3">
        <f t="shared" si="80"/>
        <v>34</v>
      </c>
      <c r="AS162" s="8">
        <f t="shared" si="82"/>
        <v>2.9411764705882353E-2</v>
      </c>
    </row>
    <row r="163" spans="1:45" ht="12.75" customHeight="1" x14ac:dyDescent="0.2">
      <c r="A163" s="160"/>
      <c r="B163" s="134"/>
      <c r="C163" s="93" t="s">
        <v>140</v>
      </c>
      <c r="D163" s="25"/>
      <c r="E163" s="4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41"/>
      <c r="AI163" s="41"/>
      <c r="AJ163" s="42"/>
      <c r="AK163" s="27"/>
      <c r="AL163" s="96" t="s">
        <v>143</v>
      </c>
      <c r="AM163" s="42"/>
      <c r="AN163" s="7"/>
      <c r="AO163" s="7"/>
      <c r="AP163" s="7"/>
      <c r="AQ163" s="7">
        <f t="shared" si="70"/>
        <v>1</v>
      </c>
      <c r="AR163" s="3">
        <f t="shared" si="80"/>
        <v>34</v>
      </c>
      <c r="AS163" s="8">
        <f t="shared" si="69"/>
        <v>2.9411764705882353E-2</v>
      </c>
    </row>
    <row r="164" spans="1:45" ht="12.75" customHeight="1" x14ac:dyDescent="0.2">
      <c r="A164" s="160"/>
      <c r="B164" s="131" t="s">
        <v>74</v>
      </c>
      <c r="C164" s="93" t="s">
        <v>83</v>
      </c>
      <c r="D164" s="25"/>
      <c r="E164" s="4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41"/>
      <c r="AI164" s="41"/>
      <c r="AJ164" s="42"/>
      <c r="AK164" s="27"/>
      <c r="AL164" s="27"/>
      <c r="AM164" s="42"/>
      <c r="AN164" s="7"/>
      <c r="AO164" s="7"/>
      <c r="AP164" s="7"/>
      <c r="AQ164" s="7">
        <f t="shared" si="70"/>
        <v>0</v>
      </c>
      <c r="AR164" s="49">
        <f t="shared" ref="AR164:AR167" si="83">34*2</f>
        <v>68</v>
      </c>
      <c r="AS164" s="8">
        <f t="shared" si="69"/>
        <v>0</v>
      </c>
    </row>
    <row r="165" spans="1:45" ht="12.75" customHeight="1" x14ac:dyDescent="0.2">
      <c r="A165" s="160"/>
      <c r="B165" s="131"/>
      <c r="C165" s="93" t="s">
        <v>84</v>
      </c>
      <c r="D165" s="52"/>
      <c r="E165" s="4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41"/>
      <c r="AI165" s="41"/>
      <c r="AJ165" s="42"/>
      <c r="AK165" s="27"/>
      <c r="AL165" s="27"/>
      <c r="AM165" s="42"/>
      <c r="AN165" s="7"/>
      <c r="AO165" s="7"/>
      <c r="AP165" s="7"/>
      <c r="AQ165" s="7">
        <f t="shared" si="70"/>
        <v>0</v>
      </c>
      <c r="AR165" s="49">
        <f t="shared" si="83"/>
        <v>68</v>
      </c>
      <c r="AS165" s="8">
        <f t="shared" ref="AS165" si="84">AQ165/AR165</f>
        <v>0</v>
      </c>
    </row>
    <row r="166" spans="1:45" ht="12.75" customHeight="1" x14ac:dyDescent="0.2">
      <c r="A166" s="160"/>
      <c r="B166" s="131"/>
      <c r="C166" s="93" t="s">
        <v>85</v>
      </c>
      <c r="D166" s="25"/>
      <c r="E166" s="4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41"/>
      <c r="AI166" s="41"/>
      <c r="AJ166" s="42"/>
      <c r="AK166" s="27"/>
      <c r="AL166" s="27"/>
      <c r="AM166" s="42"/>
      <c r="AN166" s="7"/>
      <c r="AO166" s="7"/>
      <c r="AP166" s="7"/>
      <c r="AQ166" s="7">
        <f t="shared" si="70"/>
        <v>0</v>
      </c>
      <c r="AR166" s="49">
        <f t="shared" si="83"/>
        <v>68</v>
      </c>
      <c r="AS166" s="8">
        <f t="shared" si="69"/>
        <v>0</v>
      </c>
    </row>
    <row r="167" spans="1:45" ht="12.75" customHeight="1" x14ac:dyDescent="0.2">
      <c r="A167" s="160"/>
      <c r="B167" s="131"/>
      <c r="C167" s="93" t="s">
        <v>140</v>
      </c>
      <c r="D167" s="25"/>
      <c r="E167" s="4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41"/>
      <c r="AI167" s="41"/>
      <c r="AJ167" s="42"/>
      <c r="AK167" s="27"/>
      <c r="AL167" s="27"/>
      <c r="AM167" s="42"/>
      <c r="AN167" s="7"/>
      <c r="AO167" s="7"/>
      <c r="AP167" s="7"/>
      <c r="AQ167" s="7">
        <f t="shared" si="70"/>
        <v>0</v>
      </c>
      <c r="AR167" s="49">
        <f t="shared" si="83"/>
        <v>68</v>
      </c>
      <c r="AS167" s="8">
        <f t="shared" si="69"/>
        <v>0</v>
      </c>
    </row>
    <row r="168" spans="1:45" ht="27" customHeight="1" x14ac:dyDescent="0.2">
      <c r="A168" s="67"/>
      <c r="B168" s="68"/>
      <c r="C168" s="68"/>
      <c r="D168" s="68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7"/>
      <c r="AN168" s="67"/>
      <c r="AO168" s="67"/>
      <c r="AP168" s="67"/>
      <c r="AQ168" s="67"/>
      <c r="AR168" s="67"/>
      <c r="AS168" s="67"/>
    </row>
    <row r="169" spans="1:45" s="43" customFormat="1" ht="90.75" customHeight="1" x14ac:dyDescent="0.2">
      <c r="A169" s="163" t="s">
        <v>26</v>
      </c>
      <c r="B169" s="163"/>
      <c r="C169" s="163"/>
      <c r="D169" s="163"/>
      <c r="E169" s="135" t="s">
        <v>40</v>
      </c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09" t="s">
        <v>20</v>
      </c>
      <c r="AR169" s="109" t="s">
        <v>22</v>
      </c>
      <c r="AS169" s="139" t="s">
        <v>21</v>
      </c>
    </row>
    <row r="170" spans="1:45" s="43" customFormat="1" ht="21" customHeight="1" x14ac:dyDescent="0.2">
      <c r="A170" s="131" t="s">
        <v>0</v>
      </c>
      <c r="B170" s="131"/>
      <c r="C170" s="131"/>
      <c r="D170" s="23" t="s">
        <v>18</v>
      </c>
      <c r="E170" s="131" t="s">
        <v>1</v>
      </c>
      <c r="F170" s="131"/>
      <c r="G170" s="131"/>
      <c r="H170" s="131"/>
      <c r="I170" s="131" t="s">
        <v>2</v>
      </c>
      <c r="J170" s="131"/>
      <c r="K170" s="131"/>
      <c r="L170" s="131"/>
      <c r="M170" s="131" t="s">
        <v>3</v>
      </c>
      <c r="N170" s="131"/>
      <c r="O170" s="131"/>
      <c r="P170" s="131"/>
      <c r="Q170" s="131" t="s">
        <v>4</v>
      </c>
      <c r="R170" s="131"/>
      <c r="S170" s="131"/>
      <c r="T170" s="131"/>
      <c r="U170" s="131" t="s">
        <v>5</v>
      </c>
      <c r="V170" s="131"/>
      <c r="W170" s="131"/>
      <c r="X170" s="131" t="s">
        <v>6</v>
      </c>
      <c r="Y170" s="131"/>
      <c r="Z170" s="131"/>
      <c r="AA170" s="131"/>
      <c r="AB170" s="131" t="s">
        <v>7</v>
      </c>
      <c r="AC170" s="131"/>
      <c r="AD170" s="131"/>
      <c r="AE170" s="131" t="s">
        <v>8</v>
      </c>
      <c r="AF170" s="131"/>
      <c r="AG170" s="131"/>
      <c r="AH170" s="131"/>
      <c r="AI170" s="131"/>
      <c r="AJ170" s="131" t="s">
        <v>9</v>
      </c>
      <c r="AK170" s="131"/>
      <c r="AL170" s="131"/>
      <c r="AM170" s="131" t="s">
        <v>10</v>
      </c>
      <c r="AN170" s="131"/>
      <c r="AO170" s="131"/>
      <c r="AP170" s="131"/>
      <c r="AQ170" s="109"/>
      <c r="AR170" s="109"/>
      <c r="AS170" s="139"/>
    </row>
    <row r="171" spans="1:45" s="43" customFormat="1" ht="15" customHeight="1" x14ac:dyDescent="0.2">
      <c r="A171" s="131"/>
      <c r="B171" s="131"/>
      <c r="C171" s="131"/>
      <c r="D171" s="23" t="s">
        <v>19</v>
      </c>
      <c r="E171" s="5">
        <v>1</v>
      </c>
      <c r="F171" s="5">
        <v>2</v>
      </c>
      <c r="G171" s="5">
        <v>3</v>
      </c>
      <c r="H171" s="5">
        <v>4</v>
      </c>
      <c r="I171" s="5">
        <v>5</v>
      </c>
      <c r="J171" s="5">
        <v>6</v>
      </c>
      <c r="K171" s="5">
        <v>7</v>
      </c>
      <c r="L171" s="5">
        <v>8</v>
      </c>
      <c r="M171" s="5">
        <v>9</v>
      </c>
      <c r="N171" s="5">
        <v>10</v>
      </c>
      <c r="O171" s="5">
        <v>11</v>
      </c>
      <c r="P171" s="5">
        <v>12</v>
      </c>
      <c r="Q171" s="5">
        <v>13</v>
      </c>
      <c r="R171" s="5">
        <v>14</v>
      </c>
      <c r="S171" s="5">
        <v>15</v>
      </c>
      <c r="T171" s="5">
        <v>16</v>
      </c>
      <c r="U171" s="5">
        <v>17</v>
      </c>
      <c r="V171" s="5">
        <v>18</v>
      </c>
      <c r="W171" s="5">
        <v>19</v>
      </c>
      <c r="X171" s="5">
        <v>20</v>
      </c>
      <c r="Y171" s="5">
        <v>21</v>
      </c>
      <c r="Z171" s="5">
        <v>22</v>
      </c>
      <c r="AA171" s="5">
        <v>23</v>
      </c>
      <c r="AB171" s="5">
        <v>24</v>
      </c>
      <c r="AC171" s="5">
        <v>25</v>
      </c>
      <c r="AD171" s="5">
        <v>26</v>
      </c>
      <c r="AE171" s="5">
        <v>27</v>
      </c>
      <c r="AF171" s="5">
        <v>28</v>
      </c>
      <c r="AG171" s="5">
        <v>29</v>
      </c>
      <c r="AH171" s="5">
        <v>30</v>
      </c>
      <c r="AI171" s="5">
        <v>31</v>
      </c>
      <c r="AJ171" s="5">
        <v>32</v>
      </c>
      <c r="AK171" s="5">
        <v>33</v>
      </c>
      <c r="AL171" s="5">
        <v>34</v>
      </c>
      <c r="AM171" s="5">
        <v>35</v>
      </c>
      <c r="AN171" s="5">
        <v>36</v>
      </c>
      <c r="AO171" s="5">
        <v>37</v>
      </c>
      <c r="AP171" s="5">
        <v>38</v>
      </c>
      <c r="AQ171" s="109"/>
      <c r="AR171" s="109"/>
      <c r="AS171" s="139"/>
    </row>
    <row r="172" spans="1:45" s="43" customFormat="1" ht="14.25" customHeight="1" x14ac:dyDescent="0.2">
      <c r="A172" s="160" t="s">
        <v>25</v>
      </c>
      <c r="B172" s="132" t="s">
        <v>13</v>
      </c>
      <c r="C172" s="24" t="s">
        <v>88</v>
      </c>
      <c r="D172" s="25"/>
      <c r="E172" s="4"/>
      <c r="F172" s="96" t="s">
        <v>143</v>
      </c>
      <c r="G172" s="27"/>
      <c r="H172" s="27"/>
      <c r="I172" s="4"/>
      <c r="J172" s="96" t="s">
        <v>143</v>
      </c>
      <c r="K172" s="4"/>
      <c r="L172" s="4"/>
      <c r="M172" s="4"/>
      <c r="N172" s="4"/>
      <c r="O172" s="96" t="s">
        <v>143</v>
      </c>
      <c r="P172" s="4"/>
      <c r="Q172" s="4"/>
      <c r="R172" s="96" t="s">
        <v>143</v>
      </c>
      <c r="S172" s="4"/>
      <c r="T172" s="4"/>
      <c r="U172" s="4"/>
      <c r="V172" s="96" t="s">
        <v>143</v>
      </c>
      <c r="W172" s="4"/>
      <c r="X172" s="4"/>
      <c r="Y172" s="4"/>
      <c r="Z172" s="96" t="s">
        <v>143</v>
      </c>
      <c r="AA172" s="4"/>
      <c r="AB172" s="4"/>
      <c r="AC172" s="4"/>
      <c r="AD172" s="96" t="s">
        <v>143</v>
      </c>
      <c r="AE172" s="4"/>
      <c r="AF172" s="41"/>
      <c r="AG172" s="96" t="s">
        <v>143</v>
      </c>
      <c r="AH172" s="106"/>
      <c r="AI172" s="99" t="s">
        <v>146</v>
      </c>
      <c r="AJ172" s="4"/>
      <c r="AK172" s="4"/>
      <c r="AL172" s="96" t="s">
        <v>143</v>
      </c>
      <c r="AM172" s="7"/>
      <c r="AN172" s="7"/>
      <c r="AO172" s="7"/>
      <c r="AP172" s="7"/>
      <c r="AQ172" s="7">
        <f>COUNTA(E172:AP172)</f>
        <v>10</v>
      </c>
      <c r="AR172" s="3">
        <f>34*5</f>
        <v>170</v>
      </c>
      <c r="AS172" s="8">
        <f t="shared" ref="AS172:AS215" si="85">AQ172/AR172</f>
        <v>5.8823529411764705E-2</v>
      </c>
    </row>
    <row r="173" spans="1:45" s="43" customFormat="1" ht="17.25" customHeight="1" x14ac:dyDescent="0.2">
      <c r="A173" s="160"/>
      <c r="B173" s="133"/>
      <c r="C173" s="24" t="s">
        <v>89</v>
      </c>
      <c r="D173" s="25"/>
      <c r="E173" s="4"/>
      <c r="F173" s="96" t="s">
        <v>143</v>
      </c>
      <c r="G173" s="27"/>
      <c r="H173" s="27"/>
      <c r="I173" s="4"/>
      <c r="J173" s="96" t="s">
        <v>143</v>
      </c>
      <c r="K173" s="4"/>
      <c r="L173" s="4"/>
      <c r="M173" s="4"/>
      <c r="N173" s="4"/>
      <c r="O173" s="96" t="s">
        <v>143</v>
      </c>
      <c r="P173" s="4"/>
      <c r="Q173" s="4"/>
      <c r="R173" s="96" t="s">
        <v>143</v>
      </c>
      <c r="S173" s="4"/>
      <c r="T173" s="4"/>
      <c r="U173" s="4"/>
      <c r="V173" s="96" t="s">
        <v>143</v>
      </c>
      <c r="W173" s="4"/>
      <c r="X173" s="4"/>
      <c r="Y173" s="4"/>
      <c r="Z173" s="96" t="s">
        <v>143</v>
      </c>
      <c r="AA173" s="4"/>
      <c r="AB173" s="4"/>
      <c r="AC173" s="4"/>
      <c r="AD173" s="96" t="s">
        <v>143</v>
      </c>
      <c r="AE173" s="4"/>
      <c r="AF173" s="41"/>
      <c r="AG173" s="96" t="s">
        <v>143</v>
      </c>
      <c r="AH173" s="106"/>
      <c r="AI173" s="99" t="s">
        <v>146</v>
      </c>
      <c r="AJ173" s="4"/>
      <c r="AK173" s="4"/>
      <c r="AL173" s="96" t="s">
        <v>143</v>
      </c>
      <c r="AM173" s="7"/>
      <c r="AN173" s="7"/>
      <c r="AO173" s="7"/>
      <c r="AP173" s="7"/>
      <c r="AQ173" s="7">
        <f t="shared" ref="AQ173:AQ215" si="86">COUNTA(E173:AP173)</f>
        <v>10</v>
      </c>
      <c r="AR173" s="3">
        <f t="shared" ref="AR173:AR175" si="87">34*5</f>
        <v>170</v>
      </c>
      <c r="AS173" s="8">
        <f t="shared" si="85"/>
        <v>5.8823529411764705E-2</v>
      </c>
    </row>
    <row r="174" spans="1:45" s="43" customFormat="1" ht="17.25" customHeight="1" x14ac:dyDescent="0.2">
      <c r="A174" s="160"/>
      <c r="B174" s="133"/>
      <c r="C174" s="91" t="s">
        <v>90</v>
      </c>
      <c r="D174" s="52"/>
      <c r="E174" s="4"/>
      <c r="F174" s="96" t="s">
        <v>143</v>
      </c>
      <c r="G174" s="27"/>
      <c r="H174" s="27"/>
      <c r="I174" s="4"/>
      <c r="J174" s="96" t="s">
        <v>143</v>
      </c>
      <c r="K174" s="4"/>
      <c r="L174" s="4"/>
      <c r="M174" s="4"/>
      <c r="N174" s="4"/>
      <c r="O174" s="96" t="s">
        <v>143</v>
      </c>
      <c r="P174" s="4"/>
      <c r="Q174" s="4"/>
      <c r="R174" s="96" t="s">
        <v>143</v>
      </c>
      <c r="S174" s="4"/>
      <c r="T174" s="4"/>
      <c r="U174" s="4"/>
      <c r="V174" s="96" t="s">
        <v>143</v>
      </c>
      <c r="W174" s="4"/>
      <c r="X174" s="4"/>
      <c r="Y174" s="4"/>
      <c r="Z174" s="96" t="s">
        <v>143</v>
      </c>
      <c r="AA174" s="4"/>
      <c r="AB174" s="4"/>
      <c r="AC174" s="4"/>
      <c r="AD174" s="96" t="s">
        <v>143</v>
      </c>
      <c r="AE174" s="4"/>
      <c r="AF174" s="41"/>
      <c r="AG174" s="96" t="s">
        <v>143</v>
      </c>
      <c r="AH174" s="106"/>
      <c r="AI174" s="99" t="s">
        <v>146</v>
      </c>
      <c r="AJ174" s="4"/>
      <c r="AK174" s="4"/>
      <c r="AL174" s="96" t="s">
        <v>143</v>
      </c>
      <c r="AM174" s="7"/>
      <c r="AN174" s="7"/>
      <c r="AO174" s="7"/>
      <c r="AP174" s="7"/>
      <c r="AQ174" s="7">
        <f t="shared" si="86"/>
        <v>10</v>
      </c>
      <c r="AR174" s="3">
        <f t="shared" si="87"/>
        <v>170</v>
      </c>
      <c r="AS174" s="8">
        <f t="shared" si="85"/>
        <v>5.8823529411764705E-2</v>
      </c>
    </row>
    <row r="175" spans="1:45" s="43" customFormat="1" ht="13.5" customHeight="1" x14ac:dyDescent="0.2">
      <c r="A175" s="160"/>
      <c r="B175" s="134"/>
      <c r="C175" s="24" t="s">
        <v>141</v>
      </c>
      <c r="D175" s="25"/>
      <c r="E175" s="4"/>
      <c r="F175" s="96" t="s">
        <v>143</v>
      </c>
      <c r="G175" s="27"/>
      <c r="H175" s="27"/>
      <c r="I175" s="4"/>
      <c r="J175" s="96" t="s">
        <v>143</v>
      </c>
      <c r="K175" s="4"/>
      <c r="L175" s="4"/>
      <c r="M175" s="4"/>
      <c r="N175" s="4"/>
      <c r="O175" s="96" t="s">
        <v>143</v>
      </c>
      <c r="P175" s="4"/>
      <c r="Q175" s="4"/>
      <c r="R175" s="96" t="s">
        <v>143</v>
      </c>
      <c r="S175" s="4"/>
      <c r="T175" s="4"/>
      <c r="U175" s="4"/>
      <c r="V175" s="96" t="s">
        <v>143</v>
      </c>
      <c r="W175" s="4"/>
      <c r="X175" s="4"/>
      <c r="Y175" s="4"/>
      <c r="Z175" s="96" t="s">
        <v>143</v>
      </c>
      <c r="AA175" s="4"/>
      <c r="AB175" s="4"/>
      <c r="AC175" s="4"/>
      <c r="AD175" s="96" t="s">
        <v>143</v>
      </c>
      <c r="AE175" s="4"/>
      <c r="AF175" s="41"/>
      <c r="AG175" s="96" t="s">
        <v>143</v>
      </c>
      <c r="AH175" s="106"/>
      <c r="AI175" s="99" t="s">
        <v>146</v>
      </c>
      <c r="AJ175" s="4"/>
      <c r="AK175" s="4"/>
      <c r="AL175" s="96" t="s">
        <v>143</v>
      </c>
      <c r="AM175" s="7"/>
      <c r="AN175" s="7"/>
      <c r="AO175" s="7"/>
      <c r="AP175" s="7"/>
      <c r="AQ175" s="7">
        <f t="shared" si="86"/>
        <v>10</v>
      </c>
      <c r="AR175" s="3">
        <f t="shared" si="87"/>
        <v>170</v>
      </c>
      <c r="AS175" s="8">
        <f t="shared" si="85"/>
        <v>5.8823529411764705E-2</v>
      </c>
    </row>
    <row r="176" spans="1:45" s="43" customFormat="1" ht="18" customHeight="1" x14ac:dyDescent="0.2">
      <c r="A176" s="160"/>
      <c r="B176" s="132" t="s">
        <v>27</v>
      </c>
      <c r="C176" s="91" t="s">
        <v>88</v>
      </c>
      <c r="D176" s="25"/>
      <c r="E176" s="4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96" t="s">
        <v>143</v>
      </c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96" t="s">
        <v>143</v>
      </c>
      <c r="AJ176" s="41"/>
      <c r="AK176" s="104" t="s">
        <v>146</v>
      </c>
      <c r="AL176" s="27"/>
      <c r="AM176" s="7"/>
      <c r="AN176" s="7"/>
      <c r="AO176" s="7"/>
      <c r="AP176" s="7"/>
      <c r="AQ176" s="7">
        <f t="shared" si="86"/>
        <v>3</v>
      </c>
      <c r="AR176" s="3">
        <f>34*3</f>
        <v>102</v>
      </c>
      <c r="AS176" s="8">
        <f t="shared" si="85"/>
        <v>2.9411764705882353E-2</v>
      </c>
    </row>
    <row r="177" spans="1:45" s="43" customFormat="1" ht="18" customHeight="1" x14ac:dyDescent="0.2">
      <c r="A177" s="160"/>
      <c r="B177" s="133"/>
      <c r="C177" s="91" t="s">
        <v>89</v>
      </c>
      <c r="D177" s="25"/>
      <c r="E177" s="4"/>
      <c r="F177" s="4"/>
      <c r="G177" s="4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96" t="s">
        <v>143</v>
      </c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96" t="s">
        <v>143</v>
      </c>
      <c r="AJ177" s="41"/>
      <c r="AK177" s="104" t="s">
        <v>146</v>
      </c>
      <c r="AL177" s="27"/>
      <c r="AM177" s="7"/>
      <c r="AN177" s="7"/>
      <c r="AO177" s="7"/>
      <c r="AP177" s="7"/>
      <c r="AQ177" s="7">
        <f t="shared" si="86"/>
        <v>3</v>
      </c>
      <c r="AR177" s="3">
        <f t="shared" ref="AR177:AR183" si="88">34*3</f>
        <v>102</v>
      </c>
      <c r="AS177" s="8">
        <f t="shared" si="85"/>
        <v>2.9411764705882353E-2</v>
      </c>
    </row>
    <row r="178" spans="1:45" s="43" customFormat="1" ht="18" customHeight="1" x14ac:dyDescent="0.2">
      <c r="A178" s="160"/>
      <c r="B178" s="133"/>
      <c r="C178" s="91" t="s">
        <v>90</v>
      </c>
      <c r="D178" s="52"/>
      <c r="E178" s="4"/>
      <c r="F178" s="4"/>
      <c r="G178" s="4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96" t="s">
        <v>143</v>
      </c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96" t="s">
        <v>143</v>
      </c>
      <c r="AJ178" s="41"/>
      <c r="AK178" s="104" t="s">
        <v>146</v>
      </c>
      <c r="AL178" s="27"/>
      <c r="AM178" s="7"/>
      <c r="AN178" s="7"/>
      <c r="AO178" s="7"/>
      <c r="AP178" s="7"/>
      <c r="AQ178" s="7">
        <f t="shared" si="86"/>
        <v>3</v>
      </c>
      <c r="AR178" s="3">
        <f t="shared" si="88"/>
        <v>102</v>
      </c>
      <c r="AS178" s="8">
        <f t="shared" ref="AS178" si="89">AQ178/AR178</f>
        <v>2.9411764705882353E-2</v>
      </c>
    </row>
    <row r="179" spans="1:45" s="43" customFormat="1" ht="18.75" customHeight="1" x14ac:dyDescent="0.2">
      <c r="A179" s="160"/>
      <c r="B179" s="134"/>
      <c r="C179" s="91" t="s">
        <v>141</v>
      </c>
      <c r="D179" s="25"/>
      <c r="E179" s="4"/>
      <c r="F179" s="4"/>
      <c r="G179" s="4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96" t="s">
        <v>143</v>
      </c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96" t="s">
        <v>143</v>
      </c>
      <c r="AJ179" s="41"/>
      <c r="AK179" s="104" t="s">
        <v>146</v>
      </c>
      <c r="AL179" s="27"/>
      <c r="AM179" s="7"/>
      <c r="AN179" s="7"/>
      <c r="AO179" s="7"/>
      <c r="AP179" s="7"/>
      <c r="AQ179" s="7">
        <f t="shared" si="86"/>
        <v>3</v>
      </c>
      <c r="AR179" s="3">
        <f t="shared" si="88"/>
        <v>102</v>
      </c>
      <c r="AS179" s="8">
        <f t="shared" si="85"/>
        <v>2.9411764705882353E-2</v>
      </c>
    </row>
    <row r="180" spans="1:45" s="43" customFormat="1" ht="21" customHeight="1" x14ac:dyDescent="0.2">
      <c r="A180" s="160"/>
      <c r="B180" s="132" t="s">
        <v>12</v>
      </c>
      <c r="C180" s="91" t="s">
        <v>88</v>
      </c>
      <c r="D180" s="20"/>
      <c r="E180" s="4"/>
      <c r="F180" s="4"/>
      <c r="G180" s="4"/>
      <c r="H180" s="96" t="s">
        <v>143</v>
      </c>
      <c r="I180" s="27"/>
      <c r="J180" s="27"/>
      <c r="K180" s="96" t="s">
        <v>143</v>
      </c>
      <c r="L180" s="27"/>
      <c r="M180" s="27"/>
      <c r="N180" s="27"/>
      <c r="O180" s="96" t="s">
        <v>143</v>
      </c>
      <c r="P180" s="27"/>
      <c r="Q180" s="4"/>
      <c r="R180" s="27"/>
      <c r="S180" s="27"/>
      <c r="T180" s="96" t="s">
        <v>143</v>
      </c>
      <c r="U180" s="27"/>
      <c r="V180" s="27"/>
      <c r="W180" s="96" t="s">
        <v>143</v>
      </c>
      <c r="X180" s="27"/>
      <c r="Y180" s="27"/>
      <c r="Z180" s="27"/>
      <c r="AA180" s="27"/>
      <c r="AB180" s="96" t="s">
        <v>143</v>
      </c>
      <c r="AC180" s="27"/>
      <c r="AD180" s="27"/>
      <c r="AE180" s="96" t="s">
        <v>143</v>
      </c>
      <c r="AF180" s="27"/>
      <c r="AG180" s="27"/>
      <c r="AH180" s="27"/>
      <c r="AI180" s="102"/>
      <c r="AJ180" s="27"/>
      <c r="AK180" s="104" t="s">
        <v>146</v>
      </c>
      <c r="AL180" s="96" t="s">
        <v>143</v>
      </c>
      <c r="AM180" s="7"/>
      <c r="AN180" s="7"/>
      <c r="AO180" s="7"/>
      <c r="AP180" s="7"/>
      <c r="AQ180" s="7">
        <f t="shared" si="86"/>
        <v>9</v>
      </c>
      <c r="AR180" s="3">
        <f t="shared" si="88"/>
        <v>102</v>
      </c>
      <c r="AS180" s="8">
        <f t="shared" si="85"/>
        <v>8.8235294117647065E-2</v>
      </c>
    </row>
    <row r="181" spans="1:45" s="43" customFormat="1" ht="18.75" customHeight="1" x14ac:dyDescent="0.2">
      <c r="A181" s="160"/>
      <c r="B181" s="133"/>
      <c r="C181" s="91" t="s">
        <v>89</v>
      </c>
      <c r="D181" s="20"/>
      <c r="E181" s="4"/>
      <c r="F181" s="4"/>
      <c r="G181" s="4"/>
      <c r="H181" s="96" t="s">
        <v>143</v>
      </c>
      <c r="I181" s="27"/>
      <c r="J181" s="27"/>
      <c r="K181" s="96" t="s">
        <v>143</v>
      </c>
      <c r="L181" s="27"/>
      <c r="M181" s="27"/>
      <c r="N181" s="27"/>
      <c r="O181" s="96" t="s">
        <v>143</v>
      </c>
      <c r="P181" s="27"/>
      <c r="Q181" s="4"/>
      <c r="R181" s="27"/>
      <c r="S181" s="27"/>
      <c r="T181" s="96" t="s">
        <v>143</v>
      </c>
      <c r="U181" s="27"/>
      <c r="V181" s="27"/>
      <c r="W181" s="96" t="s">
        <v>143</v>
      </c>
      <c r="X181" s="27"/>
      <c r="Y181" s="27"/>
      <c r="Z181" s="27"/>
      <c r="AA181" s="27"/>
      <c r="AB181" s="96" t="s">
        <v>143</v>
      </c>
      <c r="AC181" s="27"/>
      <c r="AD181" s="27"/>
      <c r="AE181" s="96" t="s">
        <v>143</v>
      </c>
      <c r="AF181" s="27"/>
      <c r="AG181" s="27"/>
      <c r="AH181" s="27"/>
      <c r="AI181" s="102"/>
      <c r="AJ181" s="27"/>
      <c r="AK181" s="104" t="s">
        <v>146</v>
      </c>
      <c r="AL181" s="96" t="s">
        <v>143</v>
      </c>
      <c r="AM181" s="7"/>
      <c r="AN181" s="7"/>
      <c r="AO181" s="7"/>
      <c r="AP181" s="7"/>
      <c r="AQ181" s="7">
        <f t="shared" si="86"/>
        <v>9</v>
      </c>
      <c r="AR181" s="3">
        <f t="shared" si="88"/>
        <v>102</v>
      </c>
      <c r="AS181" s="8">
        <f t="shared" si="85"/>
        <v>8.8235294117647065E-2</v>
      </c>
    </row>
    <row r="182" spans="1:45" s="43" customFormat="1" ht="18.75" customHeight="1" x14ac:dyDescent="0.2">
      <c r="A182" s="160"/>
      <c r="B182" s="133"/>
      <c r="C182" s="91" t="s">
        <v>90</v>
      </c>
      <c r="D182" s="20"/>
      <c r="E182" s="4"/>
      <c r="F182" s="4"/>
      <c r="G182" s="4"/>
      <c r="H182" s="96" t="s">
        <v>143</v>
      </c>
      <c r="I182" s="27"/>
      <c r="J182" s="27"/>
      <c r="K182" s="96" t="s">
        <v>143</v>
      </c>
      <c r="L182" s="27"/>
      <c r="M182" s="27"/>
      <c r="N182" s="27"/>
      <c r="O182" s="96" t="s">
        <v>143</v>
      </c>
      <c r="P182" s="27"/>
      <c r="Q182" s="4"/>
      <c r="R182" s="27"/>
      <c r="S182" s="27"/>
      <c r="T182" s="96" t="s">
        <v>143</v>
      </c>
      <c r="U182" s="27"/>
      <c r="V182" s="27"/>
      <c r="W182" s="96" t="s">
        <v>143</v>
      </c>
      <c r="X182" s="27"/>
      <c r="Y182" s="27"/>
      <c r="Z182" s="27"/>
      <c r="AA182" s="27"/>
      <c r="AB182" s="96" t="s">
        <v>143</v>
      </c>
      <c r="AC182" s="27"/>
      <c r="AD182" s="27"/>
      <c r="AE182" s="96" t="s">
        <v>143</v>
      </c>
      <c r="AF182" s="27"/>
      <c r="AG182" s="27"/>
      <c r="AH182" s="27"/>
      <c r="AI182" s="102"/>
      <c r="AJ182" s="27"/>
      <c r="AK182" s="104" t="s">
        <v>146</v>
      </c>
      <c r="AL182" s="96" t="s">
        <v>143</v>
      </c>
      <c r="AM182" s="7"/>
      <c r="AN182" s="7"/>
      <c r="AO182" s="7"/>
      <c r="AP182" s="7"/>
      <c r="AQ182" s="7">
        <f t="shared" si="86"/>
        <v>9</v>
      </c>
      <c r="AR182" s="3">
        <f t="shared" si="88"/>
        <v>102</v>
      </c>
      <c r="AS182" s="8">
        <f t="shared" ref="AS182" si="90">AQ182/AR182</f>
        <v>8.8235294117647065E-2</v>
      </c>
    </row>
    <row r="183" spans="1:45" s="43" customFormat="1" ht="16.5" customHeight="1" x14ac:dyDescent="0.2">
      <c r="A183" s="160"/>
      <c r="B183" s="134"/>
      <c r="C183" s="91" t="s">
        <v>141</v>
      </c>
      <c r="D183" s="20"/>
      <c r="E183" s="4"/>
      <c r="F183" s="4"/>
      <c r="G183" s="4"/>
      <c r="H183" s="96" t="s">
        <v>143</v>
      </c>
      <c r="I183" s="27"/>
      <c r="J183" s="27"/>
      <c r="K183" s="96" t="s">
        <v>143</v>
      </c>
      <c r="L183" s="27"/>
      <c r="M183" s="27"/>
      <c r="N183" s="27"/>
      <c r="O183" s="96" t="s">
        <v>143</v>
      </c>
      <c r="P183" s="27"/>
      <c r="Q183" s="4"/>
      <c r="R183" s="27"/>
      <c r="S183" s="27"/>
      <c r="T183" s="96" t="s">
        <v>143</v>
      </c>
      <c r="U183" s="27"/>
      <c r="V183" s="27"/>
      <c r="W183" s="96" t="s">
        <v>143</v>
      </c>
      <c r="X183" s="27"/>
      <c r="Y183" s="27"/>
      <c r="Z183" s="27"/>
      <c r="AA183" s="27"/>
      <c r="AB183" s="96" t="s">
        <v>143</v>
      </c>
      <c r="AC183" s="27"/>
      <c r="AD183" s="27"/>
      <c r="AE183" s="96" t="s">
        <v>143</v>
      </c>
      <c r="AF183" s="27"/>
      <c r="AG183" s="27"/>
      <c r="AH183" s="27"/>
      <c r="AI183" s="102"/>
      <c r="AJ183" s="42"/>
      <c r="AK183" s="104" t="s">
        <v>146</v>
      </c>
      <c r="AL183" s="96" t="s">
        <v>143</v>
      </c>
      <c r="AM183" s="7"/>
      <c r="AN183" s="7"/>
      <c r="AO183" s="7"/>
      <c r="AP183" s="7"/>
      <c r="AQ183" s="7">
        <f t="shared" si="86"/>
        <v>9</v>
      </c>
      <c r="AR183" s="3">
        <f t="shared" si="88"/>
        <v>102</v>
      </c>
      <c r="AS183" s="8">
        <f t="shared" si="85"/>
        <v>8.8235294117647065E-2</v>
      </c>
    </row>
    <row r="184" spans="1:45" s="43" customFormat="1" ht="21" customHeight="1" x14ac:dyDescent="0.2">
      <c r="A184" s="160"/>
      <c r="B184" s="132" t="s">
        <v>11</v>
      </c>
      <c r="C184" s="91" t="s">
        <v>88</v>
      </c>
      <c r="D184" s="25"/>
      <c r="E184" s="4"/>
      <c r="F184" s="4"/>
      <c r="G184" s="4"/>
      <c r="H184" s="27"/>
      <c r="I184" s="27"/>
      <c r="J184" s="27"/>
      <c r="K184" s="27"/>
      <c r="L184" s="27"/>
      <c r="M184" s="96" t="s">
        <v>143</v>
      </c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96" t="s">
        <v>143</v>
      </c>
      <c r="Z184" s="27"/>
      <c r="AA184" s="27"/>
      <c r="AB184" s="27"/>
      <c r="AC184" s="27"/>
      <c r="AD184" s="27"/>
      <c r="AE184" s="27"/>
      <c r="AF184" s="27"/>
      <c r="AG184" s="27"/>
      <c r="AH184" s="27"/>
      <c r="AI184" s="99" t="s">
        <v>146</v>
      </c>
      <c r="AJ184" s="41"/>
      <c r="AK184" s="27"/>
      <c r="AL184" s="27"/>
      <c r="AM184" s="7"/>
      <c r="AN184" s="7"/>
      <c r="AO184" s="7"/>
      <c r="AP184" s="7"/>
      <c r="AQ184" s="7">
        <f t="shared" si="86"/>
        <v>3</v>
      </c>
      <c r="AR184" s="3">
        <f t="shared" ref="AR184:AR187" si="91">34*5</f>
        <v>170</v>
      </c>
      <c r="AS184" s="8">
        <f t="shared" si="85"/>
        <v>1.7647058823529412E-2</v>
      </c>
    </row>
    <row r="185" spans="1:45" s="43" customFormat="1" ht="21" customHeight="1" x14ac:dyDescent="0.2">
      <c r="A185" s="160"/>
      <c r="B185" s="133"/>
      <c r="C185" s="91" t="s">
        <v>89</v>
      </c>
      <c r="D185" s="52"/>
      <c r="E185" s="4"/>
      <c r="F185" s="4"/>
      <c r="G185" s="4"/>
      <c r="H185" s="27"/>
      <c r="I185" s="27"/>
      <c r="J185" s="27"/>
      <c r="K185" s="27"/>
      <c r="L185" s="27"/>
      <c r="M185" s="96" t="s">
        <v>143</v>
      </c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96" t="s">
        <v>143</v>
      </c>
      <c r="Z185" s="27"/>
      <c r="AA185" s="27"/>
      <c r="AB185" s="27"/>
      <c r="AC185" s="27"/>
      <c r="AD185" s="27"/>
      <c r="AE185" s="27"/>
      <c r="AF185" s="27"/>
      <c r="AG185" s="27"/>
      <c r="AH185" s="27"/>
      <c r="AI185" s="99" t="s">
        <v>146</v>
      </c>
      <c r="AJ185" s="41"/>
      <c r="AK185" s="27"/>
      <c r="AL185" s="27"/>
      <c r="AM185" s="7"/>
      <c r="AN185" s="7"/>
      <c r="AO185" s="7"/>
      <c r="AP185" s="7"/>
      <c r="AQ185" s="7">
        <f t="shared" si="86"/>
        <v>3</v>
      </c>
      <c r="AR185" s="3">
        <f t="shared" si="91"/>
        <v>170</v>
      </c>
      <c r="AS185" s="8">
        <f t="shared" ref="AS185" si="92">AQ185/AR185</f>
        <v>1.7647058823529412E-2</v>
      </c>
    </row>
    <row r="186" spans="1:45" s="43" customFormat="1" ht="21" customHeight="1" x14ac:dyDescent="0.2">
      <c r="A186" s="160"/>
      <c r="B186" s="133"/>
      <c r="C186" s="91" t="s">
        <v>90</v>
      </c>
      <c r="D186" s="25"/>
      <c r="E186" s="4"/>
      <c r="F186" s="4"/>
      <c r="G186" s="4"/>
      <c r="H186" s="27"/>
      <c r="I186" s="27"/>
      <c r="J186" s="27"/>
      <c r="K186" s="27"/>
      <c r="L186" s="27"/>
      <c r="M186" s="96" t="s">
        <v>143</v>
      </c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96" t="s">
        <v>143</v>
      </c>
      <c r="Z186" s="27"/>
      <c r="AA186" s="27"/>
      <c r="AB186" s="27"/>
      <c r="AC186" s="27"/>
      <c r="AD186" s="27"/>
      <c r="AE186" s="27"/>
      <c r="AF186" s="27"/>
      <c r="AG186" s="27"/>
      <c r="AH186" s="27"/>
      <c r="AI186" s="99" t="s">
        <v>146</v>
      </c>
      <c r="AJ186" s="41"/>
      <c r="AK186" s="27"/>
      <c r="AL186" s="27"/>
      <c r="AM186" s="7"/>
      <c r="AN186" s="7"/>
      <c r="AO186" s="7"/>
      <c r="AP186" s="7"/>
      <c r="AQ186" s="7">
        <f t="shared" si="86"/>
        <v>3</v>
      </c>
      <c r="AR186" s="3">
        <f t="shared" si="91"/>
        <v>170</v>
      </c>
      <c r="AS186" s="8">
        <f t="shared" si="85"/>
        <v>1.7647058823529412E-2</v>
      </c>
    </row>
    <row r="187" spans="1:45" s="43" customFormat="1" ht="18" customHeight="1" x14ac:dyDescent="0.2">
      <c r="A187" s="160"/>
      <c r="B187" s="134"/>
      <c r="C187" s="91" t="s">
        <v>141</v>
      </c>
      <c r="D187" s="25"/>
      <c r="E187" s="4"/>
      <c r="F187" s="4"/>
      <c r="G187" s="4"/>
      <c r="H187" s="27"/>
      <c r="I187" s="27"/>
      <c r="J187" s="27"/>
      <c r="K187" s="27"/>
      <c r="L187" s="27"/>
      <c r="M187" s="96" t="s">
        <v>143</v>
      </c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96" t="s">
        <v>143</v>
      </c>
      <c r="Z187" s="27"/>
      <c r="AA187" s="27"/>
      <c r="AB187" s="27"/>
      <c r="AC187" s="27"/>
      <c r="AD187" s="27"/>
      <c r="AE187" s="27"/>
      <c r="AF187" s="27"/>
      <c r="AG187" s="27"/>
      <c r="AH187" s="27"/>
      <c r="AI187" s="99" t="s">
        <v>146</v>
      </c>
      <c r="AJ187" s="41"/>
      <c r="AK187" s="27"/>
      <c r="AL187" s="27"/>
      <c r="AM187" s="7"/>
      <c r="AN187" s="7"/>
      <c r="AO187" s="7"/>
      <c r="AP187" s="7"/>
      <c r="AQ187" s="7">
        <f t="shared" si="86"/>
        <v>3</v>
      </c>
      <c r="AR187" s="3">
        <f t="shared" si="91"/>
        <v>170</v>
      </c>
      <c r="AS187" s="8">
        <f t="shared" si="85"/>
        <v>1.7647058823529412E-2</v>
      </c>
    </row>
    <row r="188" spans="1:45" s="43" customFormat="1" ht="21" customHeight="1" x14ac:dyDescent="0.2">
      <c r="A188" s="160"/>
      <c r="B188" s="132" t="s">
        <v>28</v>
      </c>
      <c r="C188" s="91" t="s">
        <v>88</v>
      </c>
      <c r="D188" s="25"/>
      <c r="E188" s="4"/>
      <c r="F188" s="4"/>
      <c r="G188" s="4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98" t="s">
        <v>143</v>
      </c>
      <c r="AH188" s="102"/>
      <c r="AI188" s="42"/>
      <c r="AJ188" s="42"/>
      <c r="AK188" s="104" t="s">
        <v>146</v>
      </c>
      <c r="AL188" s="27"/>
      <c r="AM188" s="7"/>
      <c r="AN188" s="7"/>
      <c r="AO188" s="7"/>
      <c r="AP188" s="7"/>
      <c r="AQ188" s="7">
        <f t="shared" si="86"/>
        <v>2</v>
      </c>
      <c r="AR188" s="3">
        <f t="shared" ref="AR188:AR191" si="93">34*3</f>
        <v>102</v>
      </c>
      <c r="AS188" s="8">
        <f t="shared" si="85"/>
        <v>1.9607843137254902E-2</v>
      </c>
    </row>
    <row r="189" spans="1:45" s="43" customFormat="1" ht="21" customHeight="1" x14ac:dyDescent="0.2">
      <c r="A189" s="160"/>
      <c r="B189" s="133"/>
      <c r="C189" s="91" t="s">
        <v>89</v>
      </c>
      <c r="D189" s="52"/>
      <c r="E189" s="4"/>
      <c r="F189" s="4"/>
      <c r="G189" s="4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98" t="s">
        <v>143</v>
      </c>
      <c r="AH189" s="102"/>
      <c r="AI189" s="42"/>
      <c r="AJ189" s="42"/>
      <c r="AK189" s="104" t="s">
        <v>146</v>
      </c>
      <c r="AL189" s="27"/>
      <c r="AM189" s="7"/>
      <c r="AN189" s="7"/>
      <c r="AO189" s="7"/>
      <c r="AP189" s="7"/>
      <c r="AQ189" s="7">
        <f t="shared" si="86"/>
        <v>2</v>
      </c>
      <c r="AR189" s="3">
        <f t="shared" si="93"/>
        <v>102</v>
      </c>
      <c r="AS189" s="8">
        <f t="shared" ref="AS189" si="94">AQ189/AR189</f>
        <v>1.9607843137254902E-2</v>
      </c>
    </row>
    <row r="190" spans="1:45" s="43" customFormat="1" ht="18.75" customHeight="1" x14ac:dyDescent="0.2">
      <c r="A190" s="160"/>
      <c r="B190" s="133"/>
      <c r="C190" s="91" t="s">
        <v>90</v>
      </c>
      <c r="D190" s="22"/>
      <c r="E190" s="4"/>
      <c r="F190" s="4"/>
      <c r="G190" s="4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98" t="s">
        <v>143</v>
      </c>
      <c r="AH190" s="102"/>
      <c r="AI190" s="42"/>
      <c r="AJ190" s="42"/>
      <c r="AK190" s="104" t="s">
        <v>146</v>
      </c>
      <c r="AL190" s="27"/>
      <c r="AM190" s="7"/>
      <c r="AN190" s="7"/>
      <c r="AO190" s="7"/>
      <c r="AP190" s="7"/>
      <c r="AQ190" s="7">
        <f t="shared" si="86"/>
        <v>2</v>
      </c>
      <c r="AR190" s="3">
        <f t="shared" si="93"/>
        <v>102</v>
      </c>
      <c r="AS190" s="8">
        <f t="shared" si="85"/>
        <v>1.9607843137254902E-2</v>
      </c>
    </row>
    <row r="191" spans="1:45" s="43" customFormat="1" ht="18" customHeight="1" x14ac:dyDescent="0.2">
      <c r="A191" s="160"/>
      <c r="B191" s="134"/>
      <c r="C191" s="91" t="s">
        <v>141</v>
      </c>
      <c r="D191" s="25"/>
      <c r="E191" s="4"/>
      <c r="F191" s="4"/>
      <c r="G191" s="4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41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98" t="s">
        <v>143</v>
      </c>
      <c r="AH191" s="102"/>
      <c r="AI191" s="42"/>
      <c r="AJ191" s="42"/>
      <c r="AK191" s="104" t="s">
        <v>146</v>
      </c>
      <c r="AL191" s="27"/>
      <c r="AM191" s="7"/>
      <c r="AN191" s="7"/>
      <c r="AO191" s="7"/>
      <c r="AP191" s="7"/>
      <c r="AQ191" s="7">
        <f t="shared" si="86"/>
        <v>2</v>
      </c>
      <c r="AR191" s="3">
        <f t="shared" si="93"/>
        <v>102</v>
      </c>
      <c r="AS191" s="8">
        <f t="shared" si="85"/>
        <v>1.9607843137254902E-2</v>
      </c>
    </row>
    <row r="192" spans="1:45" s="43" customFormat="1" ht="18" customHeight="1" x14ac:dyDescent="0.2">
      <c r="A192" s="160"/>
      <c r="B192" s="132" t="s">
        <v>30</v>
      </c>
      <c r="C192" s="91" t="s">
        <v>88</v>
      </c>
      <c r="D192" s="25"/>
      <c r="E192" s="4"/>
      <c r="F192" s="4"/>
      <c r="G192" s="4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98" t="s">
        <v>143</v>
      </c>
      <c r="Y192" s="27"/>
      <c r="Z192" s="27"/>
      <c r="AA192" s="27"/>
      <c r="AB192" s="27"/>
      <c r="AC192" s="27"/>
      <c r="AD192" s="27"/>
      <c r="AE192" s="27"/>
      <c r="AF192" s="27"/>
      <c r="AG192" s="41"/>
      <c r="AH192" s="98" t="s">
        <v>143</v>
      </c>
      <c r="AI192" s="42"/>
      <c r="AJ192" s="42"/>
      <c r="AK192" s="104" t="s">
        <v>146</v>
      </c>
      <c r="AL192" s="27"/>
      <c r="AM192" s="7"/>
      <c r="AN192" s="7"/>
      <c r="AO192" s="7"/>
      <c r="AP192" s="7"/>
      <c r="AQ192" s="7">
        <f t="shared" si="86"/>
        <v>3</v>
      </c>
      <c r="AR192" s="3">
        <f>34*1</f>
        <v>34</v>
      </c>
      <c r="AS192" s="8">
        <f t="shared" si="85"/>
        <v>8.8235294117647065E-2</v>
      </c>
    </row>
    <row r="193" spans="1:45" s="43" customFormat="1" ht="15.75" customHeight="1" x14ac:dyDescent="0.2">
      <c r="A193" s="160"/>
      <c r="B193" s="133"/>
      <c r="C193" s="91" t="s">
        <v>89</v>
      </c>
      <c r="D193" s="25"/>
      <c r="E193" s="4"/>
      <c r="F193" s="4"/>
      <c r="G193" s="4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98" t="s">
        <v>143</v>
      </c>
      <c r="Y193" s="27"/>
      <c r="Z193" s="27"/>
      <c r="AA193" s="27"/>
      <c r="AB193" s="27"/>
      <c r="AC193" s="27"/>
      <c r="AD193" s="27"/>
      <c r="AE193" s="27"/>
      <c r="AF193" s="27"/>
      <c r="AG193" s="27"/>
      <c r="AH193" s="98" t="s">
        <v>143</v>
      </c>
      <c r="AI193" s="42"/>
      <c r="AJ193" s="41"/>
      <c r="AK193" s="104" t="s">
        <v>146</v>
      </c>
      <c r="AL193" s="27"/>
      <c r="AM193" s="7"/>
      <c r="AN193" s="7"/>
      <c r="AO193" s="7"/>
      <c r="AP193" s="7"/>
      <c r="AQ193" s="7">
        <f t="shared" si="86"/>
        <v>3</v>
      </c>
      <c r="AR193" s="3">
        <f t="shared" ref="AR193:AR207" si="95">34*1</f>
        <v>34</v>
      </c>
      <c r="AS193" s="8">
        <f t="shared" si="85"/>
        <v>8.8235294117647065E-2</v>
      </c>
    </row>
    <row r="194" spans="1:45" s="43" customFormat="1" ht="15.75" customHeight="1" x14ac:dyDescent="0.2">
      <c r="A194" s="160"/>
      <c r="B194" s="133"/>
      <c r="C194" s="91" t="s">
        <v>90</v>
      </c>
      <c r="D194" s="52"/>
      <c r="E194" s="4"/>
      <c r="F194" s="4"/>
      <c r="G194" s="4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98" t="s">
        <v>143</v>
      </c>
      <c r="Y194" s="27"/>
      <c r="Z194" s="27"/>
      <c r="AA194" s="27"/>
      <c r="AB194" s="27"/>
      <c r="AC194" s="27"/>
      <c r="AD194" s="27"/>
      <c r="AE194" s="27"/>
      <c r="AF194" s="27"/>
      <c r="AG194" s="27"/>
      <c r="AH194" s="98" t="s">
        <v>143</v>
      </c>
      <c r="AI194" s="42"/>
      <c r="AJ194" s="41"/>
      <c r="AK194" s="104" t="s">
        <v>146</v>
      </c>
      <c r="AL194" s="27"/>
      <c r="AM194" s="7"/>
      <c r="AN194" s="7"/>
      <c r="AO194" s="7"/>
      <c r="AP194" s="7"/>
      <c r="AQ194" s="7">
        <f t="shared" si="86"/>
        <v>3</v>
      </c>
      <c r="AR194" s="3">
        <f t="shared" si="95"/>
        <v>34</v>
      </c>
      <c r="AS194" s="8">
        <f t="shared" ref="AS194" si="96">AQ194/AR194</f>
        <v>8.8235294117647065E-2</v>
      </c>
    </row>
    <row r="195" spans="1:45" s="43" customFormat="1" ht="12.75" customHeight="1" x14ac:dyDescent="0.2">
      <c r="A195" s="160"/>
      <c r="B195" s="134"/>
      <c r="C195" s="91" t="s">
        <v>141</v>
      </c>
      <c r="D195" s="2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98" t="s">
        <v>143</v>
      </c>
      <c r="Y195" s="4"/>
      <c r="Z195" s="4"/>
      <c r="AA195" s="4"/>
      <c r="AB195" s="4"/>
      <c r="AC195" s="4"/>
      <c r="AD195" s="4"/>
      <c r="AE195" s="4"/>
      <c r="AF195" s="4"/>
      <c r="AG195" s="4"/>
      <c r="AH195" s="98" t="s">
        <v>143</v>
      </c>
      <c r="AI195" s="42"/>
      <c r="AJ195" s="27"/>
      <c r="AK195" s="104" t="s">
        <v>146</v>
      </c>
      <c r="AL195" s="4"/>
      <c r="AM195" s="7"/>
      <c r="AN195" s="7"/>
      <c r="AO195" s="7"/>
      <c r="AP195" s="7"/>
      <c r="AQ195" s="7">
        <f t="shared" si="86"/>
        <v>3</v>
      </c>
      <c r="AR195" s="3">
        <f t="shared" si="95"/>
        <v>34</v>
      </c>
      <c r="AS195" s="8">
        <f t="shared" si="85"/>
        <v>8.8235294117647065E-2</v>
      </c>
    </row>
    <row r="196" spans="1:45" s="43" customFormat="1" ht="18" customHeight="1" x14ac:dyDescent="0.2">
      <c r="A196" s="160"/>
      <c r="B196" s="132" t="s">
        <v>29</v>
      </c>
      <c r="C196" s="91" t="s">
        <v>88</v>
      </c>
      <c r="D196" s="2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3"/>
      <c r="AG196" s="98" t="s">
        <v>143</v>
      </c>
      <c r="AH196" s="99" t="s">
        <v>146</v>
      </c>
      <c r="AI196" s="27"/>
      <c r="AJ196" s="7"/>
      <c r="AK196" s="3"/>
      <c r="AL196" s="4"/>
      <c r="AM196" s="7"/>
      <c r="AN196" s="7"/>
      <c r="AO196" s="7"/>
      <c r="AP196" s="7"/>
      <c r="AQ196" s="7">
        <f t="shared" si="86"/>
        <v>2</v>
      </c>
      <c r="AR196" s="3">
        <f t="shared" si="95"/>
        <v>34</v>
      </c>
      <c r="AS196" s="8">
        <f t="shared" si="85"/>
        <v>5.8823529411764705E-2</v>
      </c>
    </row>
    <row r="197" spans="1:45" s="43" customFormat="1" ht="18" customHeight="1" x14ac:dyDescent="0.2">
      <c r="A197" s="160"/>
      <c r="B197" s="133"/>
      <c r="C197" s="91" t="s">
        <v>89</v>
      </c>
      <c r="D197" s="5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3"/>
      <c r="AG197" s="98" t="s">
        <v>143</v>
      </c>
      <c r="AH197" s="99" t="s">
        <v>146</v>
      </c>
      <c r="AI197" s="27"/>
      <c r="AJ197" s="7"/>
      <c r="AK197" s="3"/>
      <c r="AL197" s="4"/>
      <c r="AM197" s="7"/>
      <c r="AN197" s="7"/>
      <c r="AO197" s="7"/>
      <c r="AP197" s="7"/>
      <c r="AQ197" s="7">
        <f t="shared" si="86"/>
        <v>2</v>
      </c>
      <c r="AR197" s="3">
        <f t="shared" si="95"/>
        <v>34</v>
      </c>
      <c r="AS197" s="8">
        <f t="shared" ref="AS197" si="97">AQ197/AR197</f>
        <v>5.8823529411764705E-2</v>
      </c>
    </row>
    <row r="198" spans="1:45" s="43" customFormat="1" ht="15.75" customHeight="1" x14ac:dyDescent="0.2">
      <c r="A198" s="160"/>
      <c r="B198" s="133"/>
      <c r="C198" s="91" t="s">
        <v>90</v>
      </c>
      <c r="D198" s="2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3"/>
      <c r="AG198" s="98" t="s">
        <v>143</v>
      </c>
      <c r="AH198" s="99" t="s">
        <v>146</v>
      </c>
      <c r="AI198" s="27"/>
      <c r="AJ198" s="7"/>
      <c r="AK198" s="3"/>
      <c r="AL198" s="4"/>
      <c r="AM198" s="7"/>
      <c r="AN198" s="7"/>
      <c r="AO198" s="7"/>
      <c r="AP198" s="7"/>
      <c r="AQ198" s="7">
        <f t="shared" si="86"/>
        <v>2</v>
      </c>
      <c r="AR198" s="3">
        <f t="shared" si="95"/>
        <v>34</v>
      </c>
      <c r="AS198" s="8">
        <f t="shared" si="85"/>
        <v>5.8823529411764705E-2</v>
      </c>
    </row>
    <row r="199" spans="1:45" s="43" customFormat="1" ht="15.75" customHeight="1" x14ac:dyDescent="0.2">
      <c r="A199" s="160"/>
      <c r="B199" s="134"/>
      <c r="C199" s="91" t="s">
        <v>141</v>
      </c>
      <c r="D199" s="2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3"/>
      <c r="AG199" s="98" t="s">
        <v>143</v>
      </c>
      <c r="AH199" s="99" t="s">
        <v>146</v>
      </c>
      <c r="AI199" s="27"/>
      <c r="AJ199" s="7"/>
      <c r="AK199" s="3"/>
      <c r="AL199" s="4"/>
      <c r="AM199" s="7"/>
      <c r="AN199" s="7"/>
      <c r="AO199" s="7"/>
      <c r="AP199" s="7"/>
      <c r="AQ199" s="7">
        <f t="shared" si="86"/>
        <v>2</v>
      </c>
      <c r="AR199" s="3">
        <f t="shared" si="95"/>
        <v>34</v>
      </c>
      <c r="AS199" s="8">
        <f t="shared" si="85"/>
        <v>5.8823529411764705E-2</v>
      </c>
    </row>
    <row r="200" spans="1:45" s="43" customFormat="1" ht="18" customHeight="1" x14ac:dyDescent="0.2">
      <c r="A200" s="160"/>
      <c r="B200" s="131" t="s">
        <v>53</v>
      </c>
      <c r="C200" s="91" t="s">
        <v>88</v>
      </c>
      <c r="D200" s="2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3"/>
      <c r="AG200" s="3"/>
      <c r="AH200" s="4"/>
      <c r="AI200" s="27"/>
      <c r="AJ200" s="7"/>
      <c r="AK200" s="3"/>
      <c r="AL200" s="4"/>
      <c r="AM200" s="7"/>
      <c r="AN200" s="7"/>
      <c r="AO200" s="7"/>
      <c r="AP200" s="7"/>
      <c r="AQ200" s="7">
        <f t="shared" si="86"/>
        <v>0</v>
      </c>
      <c r="AR200" s="3">
        <f t="shared" si="95"/>
        <v>34</v>
      </c>
      <c r="AS200" s="8">
        <f t="shared" si="85"/>
        <v>0</v>
      </c>
    </row>
    <row r="201" spans="1:45" s="43" customFormat="1" ht="18" customHeight="1" x14ac:dyDescent="0.2">
      <c r="A201" s="160"/>
      <c r="B201" s="131"/>
      <c r="C201" s="91" t="s">
        <v>89</v>
      </c>
      <c r="D201" s="57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3"/>
      <c r="AG201" s="3"/>
      <c r="AH201" s="4"/>
      <c r="AI201" s="27"/>
      <c r="AJ201" s="7"/>
      <c r="AK201" s="3"/>
      <c r="AL201" s="4"/>
      <c r="AM201" s="7"/>
      <c r="AN201" s="7"/>
      <c r="AO201" s="7"/>
      <c r="AP201" s="7"/>
      <c r="AQ201" s="7">
        <f t="shared" si="86"/>
        <v>0</v>
      </c>
      <c r="AR201" s="3">
        <f t="shared" si="95"/>
        <v>34</v>
      </c>
      <c r="AS201" s="8">
        <f t="shared" ref="AS201" si="98">AQ201/AR201</f>
        <v>0</v>
      </c>
    </row>
    <row r="202" spans="1:45" s="43" customFormat="1" ht="14.25" customHeight="1" x14ac:dyDescent="0.2">
      <c r="A202" s="160"/>
      <c r="B202" s="131"/>
      <c r="C202" s="91" t="s">
        <v>90</v>
      </c>
      <c r="D202" s="2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3"/>
      <c r="AG202" s="3"/>
      <c r="AH202" s="4"/>
      <c r="AI202" s="27"/>
      <c r="AJ202" s="7"/>
      <c r="AK202" s="3"/>
      <c r="AL202" s="4"/>
      <c r="AM202" s="7"/>
      <c r="AN202" s="7"/>
      <c r="AO202" s="7"/>
      <c r="AP202" s="7"/>
      <c r="AQ202" s="7">
        <f t="shared" si="86"/>
        <v>0</v>
      </c>
      <c r="AR202" s="3">
        <f t="shared" si="95"/>
        <v>34</v>
      </c>
      <c r="AS202" s="8">
        <f t="shared" si="85"/>
        <v>0</v>
      </c>
    </row>
    <row r="203" spans="1:45" s="43" customFormat="1" ht="12.75" customHeight="1" x14ac:dyDescent="0.2">
      <c r="A203" s="160"/>
      <c r="B203" s="131"/>
      <c r="C203" s="91" t="s">
        <v>141</v>
      </c>
      <c r="D203" s="2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3"/>
      <c r="AG203" s="3"/>
      <c r="AH203" s="4"/>
      <c r="AI203" s="27"/>
      <c r="AJ203" s="7"/>
      <c r="AK203" s="3"/>
      <c r="AL203" s="4"/>
      <c r="AM203" s="7"/>
      <c r="AN203" s="7"/>
      <c r="AO203" s="7"/>
      <c r="AP203" s="7"/>
      <c r="AQ203" s="7">
        <f t="shared" si="86"/>
        <v>0</v>
      </c>
      <c r="AR203" s="3">
        <f t="shared" si="95"/>
        <v>34</v>
      </c>
      <c r="AS203" s="8">
        <f t="shared" si="85"/>
        <v>0</v>
      </c>
    </row>
    <row r="204" spans="1:45" s="43" customFormat="1" ht="12.75" customHeight="1" x14ac:dyDescent="0.2">
      <c r="A204" s="160"/>
      <c r="B204" s="132" t="s">
        <v>54</v>
      </c>
      <c r="C204" s="91" t="s">
        <v>88</v>
      </c>
      <c r="D204" s="2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3"/>
      <c r="AG204" s="3"/>
      <c r="AH204" s="4"/>
      <c r="AI204" s="27"/>
      <c r="AJ204" s="7"/>
      <c r="AK204" s="3"/>
      <c r="AL204" s="4"/>
      <c r="AM204" s="7"/>
      <c r="AN204" s="7"/>
      <c r="AO204" s="7"/>
      <c r="AP204" s="7"/>
      <c r="AQ204" s="7">
        <f t="shared" si="86"/>
        <v>0</v>
      </c>
      <c r="AR204" s="3">
        <f t="shared" si="95"/>
        <v>34</v>
      </c>
      <c r="AS204" s="8">
        <f t="shared" si="85"/>
        <v>0</v>
      </c>
    </row>
    <row r="205" spans="1:45" s="43" customFormat="1" ht="12.75" customHeight="1" x14ac:dyDescent="0.2">
      <c r="A205" s="160"/>
      <c r="B205" s="133"/>
      <c r="C205" s="91" t="s">
        <v>89</v>
      </c>
      <c r="D205" s="5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3"/>
      <c r="AG205" s="3"/>
      <c r="AH205" s="4"/>
      <c r="AI205" s="27"/>
      <c r="AJ205" s="7"/>
      <c r="AK205" s="3"/>
      <c r="AL205" s="4"/>
      <c r="AM205" s="7"/>
      <c r="AN205" s="7"/>
      <c r="AO205" s="7"/>
      <c r="AP205" s="7"/>
      <c r="AQ205" s="7">
        <f t="shared" si="86"/>
        <v>0</v>
      </c>
      <c r="AR205" s="3">
        <f t="shared" si="95"/>
        <v>34</v>
      </c>
      <c r="AS205" s="8">
        <f t="shared" ref="AS205" si="99">AQ205/AR205</f>
        <v>0</v>
      </c>
    </row>
    <row r="206" spans="1:45" s="43" customFormat="1" ht="12.75" customHeight="1" x14ac:dyDescent="0.2">
      <c r="A206" s="160"/>
      <c r="B206" s="133"/>
      <c r="C206" s="91" t="s">
        <v>90</v>
      </c>
      <c r="D206" s="2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3"/>
      <c r="AG206" s="3"/>
      <c r="AH206" s="4"/>
      <c r="AI206" s="27"/>
      <c r="AJ206" s="7"/>
      <c r="AK206" s="3"/>
      <c r="AL206" s="4"/>
      <c r="AM206" s="7"/>
      <c r="AN206" s="7"/>
      <c r="AO206" s="7"/>
      <c r="AP206" s="7"/>
      <c r="AQ206" s="7">
        <f t="shared" si="86"/>
        <v>0</v>
      </c>
      <c r="AR206" s="3">
        <f t="shared" si="95"/>
        <v>34</v>
      </c>
      <c r="AS206" s="8">
        <f t="shared" si="85"/>
        <v>0</v>
      </c>
    </row>
    <row r="207" spans="1:45" s="43" customFormat="1" ht="12.75" customHeight="1" x14ac:dyDescent="0.2">
      <c r="A207" s="160"/>
      <c r="B207" s="134"/>
      <c r="C207" s="91" t="s">
        <v>141</v>
      </c>
      <c r="D207" s="2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3"/>
      <c r="AG207" s="3"/>
      <c r="AH207" s="4"/>
      <c r="AI207" s="27"/>
      <c r="AJ207" s="7"/>
      <c r="AK207" s="3"/>
      <c r="AL207" s="4"/>
      <c r="AM207" s="7"/>
      <c r="AN207" s="7"/>
      <c r="AO207" s="7"/>
      <c r="AP207" s="7"/>
      <c r="AQ207" s="7">
        <f t="shared" si="86"/>
        <v>0</v>
      </c>
      <c r="AR207" s="3">
        <f t="shared" si="95"/>
        <v>34</v>
      </c>
      <c r="AS207" s="8">
        <f t="shared" si="85"/>
        <v>0</v>
      </c>
    </row>
    <row r="208" spans="1:45" s="43" customFormat="1" ht="15" customHeight="1" x14ac:dyDescent="0.2">
      <c r="A208" s="160"/>
      <c r="B208" s="131" t="s">
        <v>87</v>
      </c>
      <c r="C208" s="91" t="s">
        <v>88</v>
      </c>
      <c r="D208" s="2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3"/>
      <c r="AI208" s="3"/>
      <c r="AJ208" s="7"/>
      <c r="AK208" s="27"/>
      <c r="AL208" s="4"/>
      <c r="AM208" s="7"/>
      <c r="AN208" s="7"/>
      <c r="AO208" s="7"/>
      <c r="AP208" s="7"/>
      <c r="AQ208" s="7">
        <f t="shared" si="86"/>
        <v>0</v>
      </c>
      <c r="AR208" s="3">
        <f>34*2</f>
        <v>68</v>
      </c>
      <c r="AS208" s="8">
        <f t="shared" si="85"/>
        <v>0</v>
      </c>
    </row>
    <row r="209" spans="1:45" s="43" customFormat="1" ht="15" customHeight="1" x14ac:dyDescent="0.2">
      <c r="A209" s="160"/>
      <c r="B209" s="131"/>
      <c r="C209" s="91" t="s">
        <v>89</v>
      </c>
      <c r="D209" s="5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3"/>
      <c r="AI209" s="3"/>
      <c r="AJ209" s="7"/>
      <c r="AK209" s="27"/>
      <c r="AL209" s="4"/>
      <c r="AM209" s="7"/>
      <c r="AN209" s="7"/>
      <c r="AO209" s="7"/>
      <c r="AP209" s="7"/>
      <c r="AQ209" s="7">
        <f t="shared" si="86"/>
        <v>0</v>
      </c>
      <c r="AR209" s="3">
        <f>34*2</f>
        <v>68</v>
      </c>
      <c r="AS209" s="8">
        <f t="shared" ref="AS209" si="100">AQ209/AR209</f>
        <v>0</v>
      </c>
    </row>
    <row r="210" spans="1:45" s="43" customFormat="1" ht="12.75" customHeight="1" x14ac:dyDescent="0.2">
      <c r="A210" s="160"/>
      <c r="B210" s="131"/>
      <c r="C210" s="91" t="s">
        <v>90</v>
      </c>
      <c r="D210" s="2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3"/>
      <c r="AI210" s="3"/>
      <c r="AJ210" s="7"/>
      <c r="AK210" s="27"/>
      <c r="AL210" s="4"/>
      <c r="AM210" s="7"/>
      <c r="AN210" s="7"/>
      <c r="AO210" s="7"/>
      <c r="AP210" s="7"/>
      <c r="AQ210" s="7">
        <f t="shared" si="86"/>
        <v>0</v>
      </c>
      <c r="AR210" s="3">
        <f t="shared" ref="AR210:AR215" si="101">34*2</f>
        <v>68</v>
      </c>
      <c r="AS210" s="8">
        <f t="shared" si="85"/>
        <v>0</v>
      </c>
    </row>
    <row r="211" spans="1:45" s="43" customFormat="1" ht="15" customHeight="1" x14ac:dyDescent="0.2">
      <c r="A211" s="160"/>
      <c r="B211" s="131"/>
      <c r="C211" s="91" t="s">
        <v>141</v>
      </c>
      <c r="D211" s="2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3"/>
      <c r="AI211" s="3"/>
      <c r="AJ211" s="7"/>
      <c r="AK211" s="27"/>
      <c r="AL211" s="4"/>
      <c r="AM211" s="7"/>
      <c r="AN211" s="7"/>
      <c r="AO211" s="7"/>
      <c r="AP211" s="7"/>
      <c r="AQ211" s="7">
        <f t="shared" si="86"/>
        <v>0</v>
      </c>
      <c r="AR211" s="3">
        <f t="shared" si="101"/>
        <v>68</v>
      </c>
      <c r="AS211" s="8">
        <f t="shared" si="85"/>
        <v>0</v>
      </c>
    </row>
    <row r="212" spans="1:45" s="43" customFormat="1" ht="15" customHeight="1" x14ac:dyDescent="0.2">
      <c r="A212" s="160"/>
      <c r="B212" s="132" t="s">
        <v>74</v>
      </c>
      <c r="C212" s="91" t="s">
        <v>88</v>
      </c>
      <c r="D212" s="2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3"/>
      <c r="AI212" s="3"/>
      <c r="AJ212" s="7"/>
      <c r="AK212" s="27"/>
      <c r="AL212" s="4"/>
      <c r="AM212" s="7"/>
      <c r="AN212" s="7"/>
      <c r="AO212" s="7"/>
      <c r="AP212" s="7"/>
      <c r="AQ212" s="7">
        <f t="shared" si="86"/>
        <v>0</v>
      </c>
      <c r="AR212" s="3">
        <f t="shared" si="101"/>
        <v>68</v>
      </c>
      <c r="AS212" s="8">
        <f t="shared" si="85"/>
        <v>0</v>
      </c>
    </row>
    <row r="213" spans="1:45" s="43" customFormat="1" ht="15" customHeight="1" x14ac:dyDescent="0.2">
      <c r="A213" s="160"/>
      <c r="B213" s="133"/>
      <c r="C213" s="91" t="s">
        <v>89</v>
      </c>
      <c r="D213" s="5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3"/>
      <c r="AI213" s="3"/>
      <c r="AJ213" s="7"/>
      <c r="AK213" s="27"/>
      <c r="AL213" s="4"/>
      <c r="AM213" s="7"/>
      <c r="AN213" s="7"/>
      <c r="AO213" s="7"/>
      <c r="AP213" s="7"/>
      <c r="AQ213" s="7">
        <f t="shared" si="86"/>
        <v>0</v>
      </c>
      <c r="AR213" s="3">
        <f t="shared" si="101"/>
        <v>68</v>
      </c>
      <c r="AS213" s="8">
        <f t="shared" ref="AS213" si="102">AQ213/AR213</f>
        <v>0</v>
      </c>
    </row>
    <row r="214" spans="1:45" s="43" customFormat="1" ht="14.25" customHeight="1" x14ac:dyDescent="0.2">
      <c r="A214" s="160"/>
      <c r="B214" s="133"/>
      <c r="C214" s="91" t="s">
        <v>90</v>
      </c>
      <c r="D214" s="2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3"/>
      <c r="AI214" s="3"/>
      <c r="AJ214" s="7"/>
      <c r="AK214" s="27"/>
      <c r="AL214" s="4"/>
      <c r="AM214" s="7"/>
      <c r="AN214" s="7"/>
      <c r="AO214" s="7"/>
      <c r="AP214" s="7"/>
      <c r="AQ214" s="7">
        <f t="shared" si="86"/>
        <v>0</v>
      </c>
      <c r="AR214" s="3">
        <f t="shared" si="101"/>
        <v>68</v>
      </c>
      <c r="AS214" s="8">
        <f t="shared" si="85"/>
        <v>0</v>
      </c>
    </row>
    <row r="215" spans="1:45" s="43" customFormat="1" ht="14.25" customHeight="1" x14ac:dyDescent="0.2">
      <c r="A215" s="160"/>
      <c r="B215" s="133"/>
      <c r="C215" s="91" t="s">
        <v>141</v>
      </c>
      <c r="D215" s="2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3"/>
      <c r="AI215" s="3"/>
      <c r="AJ215" s="7"/>
      <c r="AK215" s="27"/>
      <c r="AL215" s="4"/>
      <c r="AM215" s="7"/>
      <c r="AN215" s="7"/>
      <c r="AO215" s="7"/>
      <c r="AP215" s="7"/>
      <c r="AQ215" s="7">
        <f t="shared" si="86"/>
        <v>0</v>
      </c>
      <c r="AR215" s="3">
        <f t="shared" si="101"/>
        <v>68</v>
      </c>
      <c r="AS215" s="8">
        <f t="shared" si="85"/>
        <v>0</v>
      </c>
    </row>
    <row r="216" spans="1:45" s="43" customFormat="1" ht="27" customHeight="1" x14ac:dyDescent="0.2">
      <c r="A216" s="130"/>
      <c r="B216" s="130"/>
      <c r="C216" s="130"/>
      <c r="D216" s="130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7"/>
      <c r="AN216" s="67"/>
      <c r="AO216" s="67"/>
      <c r="AP216" s="67"/>
      <c r="AQ216" s="67"/>
      <c r="AR216" s="67"/>
      <c r="AS216" s="67"/>
    </row>
    <row r="217" spans="1:45" s="2" customFormat="1" ht="116.25" customHeight="1" x14ac:dyDescent="0.2">
      <c r="A217" s="164" t="s">
        <v>31</v>
      </c>
      <c r="B217" s="165"/>
      <c r="C217" s="165"/>
      <c r="D217" s="166"/>
      <c r="E217" s="182" t="s">
        <v>40</v>
      </c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4"/>
      <c r="AQ217" s="178" t="s">
        <v>20</v>
      </c>
      <c r="AR217" s="149" t="s">
        <v>22</v>
      </c>
      <c r="AS217" s="152" t="s">
        <v>21</v>
      </c>
    </row>
    <row r="218" spans="1:45" s="2" customFormat="1" ht="21.75" customHeight="1" x14ac:dyDescent="0.2">
      <c r="A218" s="140" t="s">
        <v>0</v>
      </c>
      <c r="B218" s="155"/>
      <c r="C218" s="141"/>
      <c r="D218" s="23" t="s">
        <v>18</v>
      </c>
      <c r="E218" s="157" t="s">
        <v>1</v>
      </c>
      <c r="F218" s="158"/>
      <c r="G218" s="158"/>
      <c r="H218" s="159"/>
      <c r="I218" s="157" t="s">
        <v>2</v>
      </c>
      <c r="J218" s="158"/>
      <c r="K218" s="158"/>
      <c r="L218" s="159"/>
      <c r="M218" s="157" t="s">
        <v>3</v>
      </c>
      <c r="N218" s="158"/>
      <c r="O218" s="158"/>
      <c r="P218" s="159"/>
      <c r="Q218" s="157" t="s">
        <v>4</v>
      </c>
      <c r="R218" s="158"/>
      <c r="S218" s="158"/>
      <c r="T218" s="159"/>
      <c r="U218" s="157" t="s">
        <v>5</v>
      </c>
      <c r="V218" s="158"/>
      <c r="W218" s="159"/>
      <c r="X218" s="157" t="s">
        <v>6</v>
      </c>
      <c r="Y218" s="158"/>
      <c r="Z218" s="158"/>
      <c r="AA218" s="159"/>
      <c r="AB218" s="157" t="s">
        <v>7</v>
      </c>
      <c r="AC218" s="158"/>
      <c r="AD218" s="159"/>
      <c r="AE218" s="157" t="s">
        <v>8</v>
      </c>
      <c r="AF218" s="158"/>
      <c r="AG218" s="158"/>
      <c r="AH218" s="158"/>
      <c r="AI218" s="159"/>
      <c r="AJ218" s="157" t="s">
        <v>9</v>
      </c>
      <c r="AK218" s="158"/>
      <c r="AL218" s="159"/>
      <c r="AM218" s="157" t="s">
        <v>10</v>
      </c>
      <c r="AN218" s="158"/>
      <c r="AO218" s="158"/>
      <c r="AP218" s="159"/>
      <c r="AQ218" s="179"/>
      <c r="AR218" s="150"/>
      <c r="AS218" s="153"/>
    </row>
    <row r="219" spans="1:45" s="6" customFormat="1" ht="11.25" customHeight="1" x14ac:dyDescent="0.2">
      <c r="A219" s="142"/>
      <c r="B219" s="156"/>
      <c r="C219" s="143"/>
      <c r="D219" s="23" t="s">
        <v>19</v>
      </c>
      <c r="E219" s="5">
        <v>1</v>
      </c>
      <c r="F219" s="5">
        <v>2</v>
      </c>
      <c r="G219" s="5">
        <v>3</v>
      </c>
      <c r="H219" s="5">
        <v>4</v>
      </c>
      <c r="I219" s="5">
        <v>5</v>
      </c>
      <c r="J219" s="5">
        <v>6</v>
      </c>
      <c r="K219" s="5">
        <v>7</v>
      </c>
      <c r="L219" s="5">
        <v>8</v>
      </c>
      <c r="M219" s="5">
        <v>9</v>
      </c>
      <c r="N219" s="5">
        <v>10</v>
      </c>
      <c r="O219" s="5">
        <v>11</v>
      </c>
      <c r="P219" s="5">
        <v>12</v>
      </c>
      <c r="Q219" s="5">
        <v>13</v>
      </c>
      <c r="R219" s="5">
        <v>14</v>
      </c>
      <c r="S219" s="5">
        <v>15</v>
      </c>
      <c r="T219" s="5">
        <v>16</v>
      </c>
      <c r="U219" s="5">
        <v>17</v>
      </c>
      <c r="V219" s="5">
        <v>18</v>
      </c>
      <c r="W219" s="5">
        <v>19</v>
      </c>
      <c r="X219" s="5">
        <v>20</v>
      </c>
      <c r="Y219" s="5">
        <v>21</v>
      </c>
      <c r="Z219" s="5">
        <v>22</v>
      </c>
      <c r="AA219" s="5">
        <v>23</v>
      </c>
      <c r="AB219" s="5">
        <v>24</v>
      </c>
      <c r="AC219" s="5">
        <v>25</v>
      </c>
      <c r="AD219" s="5">
        <v>26</v>
      </c>
      <c r="AE219" s="5">
        <v>27</v>
      </c>
      <c r="AF219" s="5">
        <v>28</v>
      </c>
      <c r="AG219" s="5">
        <v>29</v>
      </c>
      <c r="AH219" s="5">
        <v>30</v>
      </c>
      <c r="AI219" s="5">
        <v>31</v>
      </c>
      <c r="AJ219" s="5">
        <v>32</v>
      </c>
      <c r="AK219" s="5">
        <v>33</v>
      </c>
      <c r="AL219" s="5">
        <v>34</v>
      </c>
      <c r="AM219" s="5">
        <v>35</v>
      </c>
      <c r="AN219" s="5">
        <v>36</v>
      </c>
      <c r="AO219" s="5">
        <v>37</v>
      </c>
      <c r="AP219" s="5">
        <v>38</v>
      </c>
      <c r="AQ219" s="180"/>
      <c r="AR219" s="151"/>
      <c r="AS219" s="154"/>
    </row>
    <row r="220" spans="1:45" ht="12.75" customHeight="1" x14ac:dyDescent="0.2">
      <c r="A220" s="181" t="s">
        <v>25</v>
      </c>
      <c r="B220" s="132" t="s">
        <v>13</v>
      </c>
      <c r="C220" s="51" t="s">
        <v>103</v>
      </c>
      <c r="D220" s="52"/>
      <c r="E220" s="27"/>
      <c r="F220" s="96" t="s">
        <v>143</v>
      </c>
      <c r="G220" s="27"/>
      <c r="H220" s="27"/>
      <c r="I220" s="27"/>
      <c r="J220" s="27"/>
      <c r="K220" s="96" t="s">
        <v>143</v>
      </c>
      <c r="L220" s="27"/>
      <c r="M220" s="27"/>
      <c r="N220" s="27"/>
      <c r="O220" s="96" t="s">
        <v>143</v>
      </c>
      <c r="P220" s="27"/>
      <c r="Q220" s="27"/>
      <c r="R220" s="96" t="s">
        <v>143</v>
      </c>
      <c r="S220" s="27"/>
      <c r="T220" s="27"/>
      <c r="U220" s="27"/>
      <c r="V220" s="96" t="s">
        <v>143</v>
      </c>
      <c r="W220" s="27"/>
      <c r="X220" s="27"/>
      <c r="Y220" s="27"/>
      <c r="Z220" s="27"/>
      <c r="AA220" s="96" t="s">
        <v>143</v>
      </c>
      <c r="AB220" s="27"/>
      <c r="AC220" s="27"/>
      <c r="AD220" s="27"/>
      <c r="AE220" s="27"/>
      <c r="AF220" s="27"/>
      <c r="AG220" s="3"/>
      <c r="AH220" s="27"/>
      <c r="AI220" s="27"/>
      <c r="AJ220" s="99" t="s">
        <v>146</v>
      </c>
      <c r="AK220" s="27"/>
      <c r="AL220" s="27"/>
      <c r="AM220" s="42"/>
      <c r="AN220" s="42"/>
      <c r="AO220" s="42"/>
      <c r="AP220" s="42"/>
      <c r="AQ220" s="7">
        <f>COUNTA(E220:AP220)</f>
        <v>7</v>
      </c>
      <c r="AR220" s="3">
        <f>34*6</f>
        <v>204</v>
      </c>
      <c r="AS220" s="8">
        <f t="shared" ref="AS220:AS263" si="103">AQ220/AR220</f>
        <v>3.4313725490196081E-2</v>
      </c>
    </row>
    <row r="221" spans="1:45" x14ac:dyDescent="0.2">
      <c r="A221" s="181"/>
      <c r="B221" s="133"/>
      <c r="C221" s="51" t="s">
        <v>104</v>
      </c>
      <c r="D221" s="52"/>
      <c r="E221" s="27"/>
      <c r="F221" s="96" t="s">
        <v>143</v>
      </c>
      <c r="G221" s="27"/>
      <c r="H221" s="27"/>
      <c r="I221" s="27"/>
      <c r="J221" s="27"/>
      <c r="K221" s="96" t="s">
        <v>143</v>
      </c>
      <c r="L221" s="27"/>
      <c r="M221" s="27"/>
      <c r="N221" s="27"/>
      <c r="O221" s="96" t="s">
        <v>143</v>
      </c>
      <c r="P221" s="27"/>
      <c r="Q221" s="27"/>
      <c r="R221" s="96" t="s">
        <v>143</v>
      </c>
      <c r="S221" s="27"/>
      <c r="T221" s="27"/>
      <c r="U221" s="27"/>
      <c r="V221" s="96" t="s">
        <v>143</v>
      </c>
      <c r="W221" s="27"/>
      <c r="X221" s="27"/>
      <c r="Y221" s="27"/>
      <c r="Z221" s="27"/>
      <c r="AA221" s="96" t="s">
        <v>143</v>
      </c>
      <c r="AB221" s="27"/>
      <c r="AC221" s="27"/>
      <c r="AD221" s="27"/>
      <c r="AE221" s="27"/>
      <c r="AF221" s="27"/>
      <c r="AG221" s="3"/>
      <c r="AH221" s="27"/>
      <c r="AI221" s="27"/>
      <c r="AJ221" s="99" t="s">
        <v>146</v>
      </c>
      <c r="AK221" s="27"/>
      <c r="AL221" s="27"/>
      <c r="AM221" s="42"/>
      <c r="AN221" s="42"/>
      <c r="AO221" s="42"/>
      <c r="AP221" s="42"/>
      <c r="AQ221" s="7">
        <f t="shared" ref="AQ221:AQ263" si="104">COUNTA(E221:AP221)</f>
        <v>7</v>
      </c>
      <c r="AR221" s="3">
        <f t="shared" ref="AR221:AR223" si="105">34*6</f>
        <v>204</v>
      </c>
      <c r="AS221" s="8">
        <f t="shared" si="103"/>
        <v>3.4313725490196081E-2</v>
      </c>
    </row>
    <row r="222" spans="1:45" x14ac:dyDescent="0.2">
      <c r="A222" s="181"/>
      <c r="B222" s="133"/>
      <c r="C222" s="91" t="s">
        <v>105</v>
      </c>
      <c r="D222" s="52"/>
      <c r="E222" s="27"/>
      <c r="F222" s="96" t="s">
        <v>143</v>
      </c>
      <c r="G222" s="27"/>
      <c r="H222" s="27"/>
      <c r="I222" s="27"/>
      <c r="J222" s="27"/>
      <c r="K222" s="96" t="s">
        <v>143</v>
      </c>
      <c r="L222" s="27"/>
      <c r="M222" s="27"/>
      <c r="N222" s="27"/>
      <c r="O222" s="96" t="s">
        <v>143</v>
      </c>
      <c r="P222" s="27"/>
      <c r="Q222" s="27"/>
      <c r="R222" s="96" t="s">
        <v>143</v>
      </c>
      <c r="S222" s="27"/>
      <c r="T222" s="27"/>
      <c r="U222" s="27"/>
      <c r="V222" s="96" t="s">
        <v>143</v>
      </c>
      <c r="W222" s="27"/>
      <c r="X222" s="27"/>
      <c r="Y222" s="27"/>
      <c r="Z222" s="27"/>
      <c r="AA222" s="96" t="s">
        <v>143</v>
      </c>
      <c r="AB222" s="27"/>
      <c r="AC222" s="27"/>
      <c r="AD222" s="27"/>
      <c r="AE222" s="27"/>
      <c r="AF222" s="27"/>
      <c r="AG222" s="3"/>
      <c r="AH222" s="27"/>
      <c r="AI222" s="27"/>
      <c r="AJ222" s="99" t="s">
        <v>146</v>
      </c>
      <c r="AK222" s="27"/>
      <c r="AL222" s="27"/>
      <c r="AM222" s="42"/>
      <c r="AN222" s="42"/>
      <c r="AO222" s="42"/>
      <c r="AP222" s="42"/>
      <c r="AQ222" s="7">
        <f t="shared" si="104"/>
        <v>7</v>
      </c>
      <c r="AR222" s="3"/>
      <c r="AS222" s="8"/>
    </row>
    <row r="223" spans="1:45" ht="12.75" customHeight="1" x14ac:dyDescent="0.2">
      <c r="A223" s="181"/>
      <c r="B223" s="134"/>
      <c r="C223" s="51" t="s">
        <v>142</v>
      </c>
      <c r="D223" s="52"/>
      <c r="E223" s="27"/>
      <c r="F223" s="96" t="s">
        <v>143</v>
      </c>
      <c r="G223" s="27"/>
      <c r="H223" s="27"/>
      <c r="I223" s="27"/>
      <c r="J223" s="27"/>
      <c r="K223" s="96" t="s">
        <v>143</v>
      </c>
      <c r="L223" s="27"/>
      <c r="M223" s="27"/>
      <c r="N223" s="27"/>
      <c r="O223" s="96" t="s">
        <v>143</v>
      </c>
      <c r="P223" s="27"/>
      <c r="Q223" s="27"/>
      <c r="R223" s="96" t="s">
        <v>143</v>
      </c>
      <c r="S223" s="27"/>
      <c r="T223" s="27"/>
      <c r="U223" s="27"/>
      <c r="V223" s="96" t="s">
        <v>143</v>
      </c>
      <c r="W223" s="27"/>
      <c r="X223" s="27"/>
      <c r="Y223" s="27"/>
      <c r="Z223" s="27"/>
      <c r="AA223" s="96" t="s">
        <v>143</v>
      </c>
      <c r="AB223" s="27"/>
      <c r="AC223" s="27"/>
      <c r="AD223" s="27"/>
      <c r="AE223" s="27"/>
      <c r="AF223" s="27"/>
      <c r="AG223" s="3"/>
      <c r="AH223" s="27"/>
      <c r="AI223" s="27"/>
      <c r="AJ223" s="99" t="s">
        <v>146</v>
      </c>
      <c r="AK223" s="27"/>
      <c r="AL223" s="27"/>
      <c r="AM223" s="42"/>
      <c r="AN223" s="42"/>
      <c r="AO223" s="42"/>
      <c r="AP223" s="42"/>
      <c r="AQ223" s="7">
        <f t="shared" si="104"/>
        <v>7</v>
      </c>
      <c r="AR223" s="3">
        <f t="shared" si="105"/>
        <v>204</v>
      </c>
      <c r="AS223" s="8">
        <f t="shared" si="103"/>
        <v>3.4313725490196081E-2</v>
      </c>
    </row>
    <row r="224" spans="1:45" ht="12.75" customHeight="1" x14ac:dyDescent="0.2">
      <c r="A224" s="181"/>
      <c r="B224" s="132" t="s">
        <v>27</v>
      </c>
      <c r="C224" s="91" t="s">
        <v>103</v>
      </c>
      <c r="D224" s="5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96" t="s">
        <v>143</v>
      </c>
      <c r="X224" s="27"/>
      <c r="Y224" s="27"/>
      <c r="Z224" s="27"/>
      <c r="AA224" s="27"/>
      <c r="AB224" s="27"/>
      <c r="AC224" s="27"/>
      <c r="AD224" s="27"/>
      <c r="AE224" s="27"/>
      <c r="AF224" s="27"/>
      <c r="AG224" s="102"/>
      <c r="AH224" s="27"/>
      <c r="AI224" s="27"/>
      <c r="AJ224" s="99" t="s">
        <v>146</v>
      </c>
      <c r="AK224" s="27"/>
      <c r="AL224" s="27"/>
      <c r="AM224" s="42"/>
      <c r="AN224" s="42"/>
      <c r="AO224" s="42"/>
      <c r="AP224" s="42"/>
      <c r="AQ224" s="7">
        <f t="shared" si="104"/>
        <v>2</v>
      </c>
      <c r="AR224" s="3">
        <f>34*3</f>
        <v>102</v>
      </c>
      <c r="AS224" s="8">
        <f t="shared" si="103"/>
        <v>1.9607843137254902E-2</v>
      </c>
    </row>
    <row r="225" spans="1:45" x14ac:dyDescent="0.2">
      <c r="A225" s="181"/>
      <c r="B225" s="133"/>
      <c r="C225" s="91" t="s">
        <v>104</v>
      </c>
      <c r="D225" s="52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96" t="s">
        <v>143</v>
      </c>
      <c r="X225" s="27"/>
      <c r="Y225" s="27"/>
      <c r="Z225" s="27"/>
      <c r="AA225" s="27"/>
      <c r="AB225" s="27"/>
      <c r="AC225" s="27"/>
      <c r="AD225" s="27"/>
      <c r="AE225" s="27"/>
      <c r="AF225" s="27"/>
      <c r="AG225" s="102"/>
      <c r="AH225" s="27"/>
      <c r="AI225" s="27"/>
      <c r="AJ225" s="104" t="s">
        <v>146</v>
      </c>
      <c r="AK225" s="27"/>
      <c r="AL225" s="27"/>
      <c r="AM225" s="42"/>
      <c r="AN225" s="42"/>
      <c r="AO225" s="42"/>
      <c r="AP225" s="42"/>
      <c r="AQ225" s="7">
        <f t="shared" si="104"/>
        <v>2</v>
      </c>
      <c r="AR225" s="3">
        <f t="shared" ref="AR225:AR231" si="106">34*3</f>
        <v>102</v>
      </c>
      <c r="AS225" s="8">
        <f t="shared" si="103"/>
        <v>1.9607843137254902E-2</v>
      </c>
    </row>
    <row r="226" spans="1:45" x14ac:dyDescent="0.2">
      <c r="A226" s="181"/>
      <c r="B226" s="133"/>
      <c r="C226" s="91" t="s">
        <v>105</v>
      </c>
      <c r="D226" s="52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96" t="s">
        <v>143</v>
      </c>
      <c r="X226" s="27"/>
      <c r="Y226" s="27"/>
      <c r="Z226" s="27"/>
      <c r="AA226" s="27"/>
      <c r="AB226" s="27"/>
      <c r="AC226" s="27"/>
      <c r="AD226" s="27"/>
      <c r="AE226" s="27"/>
      <c r="AF226" s="27"/>
      <c r="AG226" s="102"/>
      <c r="AH226" s="27"/>
      <c r="AI226" s="27"/>
      <c r="AJ226" s="104" t="s">
        <v>146</v>
      </c>
      <c r="AK226" s="27"/>
      <c r="AL226" s="27"/>
      <c r="AM226" s="42"/>
      <c r="AN226" s="42"/>
      <c r="AO226" s="42"/>
      <c r="AP226" s="42"/>
      <c r="AQ226" s="7">
        <f t="shared" si="104"/>
        <v>2</v>
      </c>
      <c r="AR226" s="3"/>
      <c r="AS226" s="8"/>
    </row>
    <row r="227" spans="1:45" x14ac:dyDescent="0.2">
      <c r="A227" s="181"/>
      <c r="B227" s="134"/>
      <c r="C227" s="91" t="s">
        <v>142</v>
      </c>
      <c r="D227" s="52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96" t="s">
        <v>143</v>
      </c>
      <c r="X227" s="27"/>
      <c r="Y227" s="27"/>
      <c r="Z227" s="27"/>
      <c r="AA227" s="27"/>
      <c r="AB227" s="27"/>
      <c r="AC227" s="27"/>
      <c r="AD227" s="27"/>
      <c r="AE227" s="27"/>
      <c r="AF227" s="27"/>
      <c r="AG227" s="102"/>
      <c r="AH227" s="27"/>
      <c r="AI227" s="27"/>
      <c r="AJ227" s="99" t="s">
        <v>146</v>
      </c>
      <c r="AK227" s="27"/>
      <c r="AL227" s="27"/>
      <c r="AM227" s="42"/>
      <c r="AN227" s="42"/>
      <c r="AO227" s="42"/>
      <c r="AP227" s="42"/>
      <c r="AQ227" s="7">
        <f t="shared" si="104"/>
        <v>2</v>
      </c>
      <c r="AR227" s="3">
        <f t="shared" si="106"/>
        <v>102</v>
      </c>
      <c r="AS227" s="8">
        <f t="shared" si="103"/>
        <v>1.9607843137254902E-2</v>
      </c>
    </row>
    <row r="228" spans="1:45" ht="12.75" customHeight="1" x14ac:dyDescent="0.2">
      <c r="A228" s="181"/>
      <c r="B228" s="132" t="s">
        <v>12</v>
      </c>
      <c r="C228" s="91" t="s">
        <v>103</v>
      </c>
      <c r="D228" s="52"/>
      <c r="E228" s="27"/>
      <c r="F228" s="27"/>
      <c r="G228" s="27"/>
      <c r="H228" s="27"/>
      <c r="I228" s="96" t="s">
        <v>143</v>
      </c>
      <c r="J228" s="27"/>
      <c r="K228" s="27"/>
      <c r="L228" s="27"/>
      <c r="M228" s="27"/>
      <c r="N228" s="27"/>
      <c r="O228" s="96" t="s">
        <v>143</v>
      </c>
      <c r="P228" s="27"/>
      <c r="Q228" s="27"/>
      <c r="R228" s="27"/>
      <c r="S228" s="27"/>
      <c r="T228" s="96" t="s">
        <v>143</v>
      </c>
      <c r="U228" s="27"/>
      <c r="V228" s="27"/>
      <c r="W228" s="27"/>
      <c r="X228" s="96" t="s">
        <v>143</v>
      </c>
      <c r="Y228" s="27"/>
      <c r="Z228" s="27"/>
      <c r="AA228" s="27"/>
      <c r="AB228" s="27"/>
      <c r="AC228" s="27"/>
      <c r="AD228" s="27"/>
      <c r="AE228" s="27"/>
      <c r="AF228" s="96" t="s">
        <v>143</v>
      </c>
      <c r="AG228" s="27"/>
      <c r="AH228" s="27"/>
      <c r="AI228" s="27"/>
      <c r="AJ228" s="99" t="s">
        <v>146</v>
      </c>
      <c r="AK228" s="27"/>
      <c r="AL228" s="96" t="s">
        <v>143</v>
      </c>
      <c r="AM228" s="42"/>
      <c r="AN228" s="42"/>
      <c r="AO228" s="42"/>
      <c r="AP228" s="42"/>
      <c r="AQ228" s="7">
        <f t="shared" si="104"/>
        <v>7</v>
      </c>
      <c r="AR228" s="3">
        <f t="shared" si="106"/>
        <v>102</v>
      </c>
      <c r="AS228" s="8">
        <f t="shared" si="103"/>
        <v>6.8627450980392163E-2</v>
      </c>
    </row>
    <row r="229" spans="1:45" ht="12.75" customHeight="1" x14ac:dyDescent="0.2">
      <c r="A229" s="181"/>
      <c r="B229" s="133"/>
      <c r="C229" s="91" t="s">
        <v>104</v>
      </c>
      <c r="D229" s="52"/>
      <c r="E229" s="27"/>
      <c r="F229" s="27"/>
      <c r="G229" s="27"/>
      <c r="H229" s="27"/>
      <c r="I229" s="96" t="s">
        <v>143</v>
      </c>
      <c r="J229" s="27"/>
      <c r="K229" s="27"/>
      <c r="L229" s="27"/>
      <c r="M229" s="27"/>
      <c r="N229" s="27"/>
      <c r="O229" s="96" t="s">
        <v>143</v>
      </c>
      <c r="P229" s="27"/>
      <c r="Q229" s="27"/>
      <c r="R229" s="27"/>
      <c r="S229" s="27"/>
      <c r="T229" s="96" t="s">
        <v>143</v>
      </c>
      <c r="U229" s="27"/>
      <c r="V229" s="27"/>
      <c r="W229" s="27"/>
      <c r="X229" s="96" t="s">
        <v>143</v>
      </c>
      <c r="Y229" s="27"/>
      <c r="Z229" s="27"/>
      <c r="AA229" s="27"/>
      <c r="AB229" s="27"/>
      <c r="AC229" s="27"/>
      <c r="AD229" s="27"/>
      <c r="AE229" s="27"/>
      <c r="AF229" s="96" t="s">
        <v>143</v>
      </c>
      <c r="AG229" s="27"/>
      <c r="AH229" s="27"/>
      <c r="AI229" s="27"/>
      <c r="AJ229" s="99" t="s">
        <v>146</v>
      </c>
      <c r="AK229" s="27"/>
      <c r="AL229" s="96" t="s">
        <v>143</v>
      </c>
      <c r="AM229" s="42"/>
      <c r="AN229" s="42"/>
      <c r="AO229" s="42"/>
      <c r="AP229" s="42"/>
      <c r="AQ229" s="7">
        <f t="shared" si="104"/>
        <v>7</v>
      </c>
      <c r="AR229" s="3"/>
      <c r="AS229" s="8"/>
    </row>
    <row r="230" spans="1:45" ht="12.75" customHeight="1" x14ac:dyDescent="0.2">
      <c r="A230" s="181"/>
      <c r="B230" s="133"/>
      <c r="C230" s="91" t="s">
        <v>105</v>
      </c>
      <c r="D230" s="52"/>
      <c r="E230" s="27"/>
      <c r="F230" s="27"/>
      <c r="G230" s="27"/>
      <c r="H230" s="27"/>
      <c r="I230" s="96" t="s">
        <v>143</v>
      </c>
      <c r="J230" s="27"/>
      <c r="K230" s="27"/>
      <c r="L230" s="27"/>
      <c r="M230" s="27"/>
      <c r="N230" s="27"/>
      <c r="O230" s="96" t="s">
        <v>143</v>
      </c>
      <c r="P230" s="27"/>
      <c r="Q230" s="27"/>
      <c r="R230" s="27"/>
      <c r="S230" s="27"/>
      <c r="T230" s="96" t="s">
        <v>143</v>
      </c>
      <c r="U230" s="27"/>
      <c r="V230" s="27"/>
      <c r="W230" s="27"/>
      <c r="X230" s="96" t="s">
        <v>143</v>
      </c>
      <c r="Y230" s="27"/>
      <c r="Z230" s="27"/>
      <c r="AA230" s="27"/>
      <c r="AB230" s="27"/>
      <c r="AC230" s="27"/>
      <c r="AD230" s="27"/>
      <c r="AE230" s="27"/>
      <c r="AF230" s="96" t="s">
        <v>143</v>
      </c>
      <c r="AG230" s="27"/>
      <c r="AH230" s="27"/>
      <c r="AI230" s="42"/>
      <c r="AJ230" s="99" t="s">
        <v>146</v>
      </c>
      <c r="AK230" s="27"/>
      <c r="AL230" s="96" t="s">
        <v>143</v>
      </c>
      <c r="AM230" s="42"/>
      <c r="AN230" s="42"/>
      <c r="AO230" s="42"/>
      <c r="AP230" s="42"/>
      <c r="AQ230" s="7">
        <f t="shared" si="104"/>
        <v>7</v>
      </c>
      <c r="AR230" s="3">
        <f t="shared" si="106"/>
        <v>102</v>
      </c>
      <c r="AS230" s="8">
        <f t="shared" si="103"/>
        <v>6.8627450980392163E-2</v>
      </c>
    </row>
    <row r="231" spans="1:45" x14ac:dyDescent="0.2">
      <c r="A231" s="181"/>
      <c r="B231" s="134"/>
      <c r="C231" s="91" t="s">
        <v>142</v>
      </c>
      <c r="D231" s="52"/>
      <c r="E231" s="27"/>
      <c r="F231" s="27"/>
      <c r="G231" s="27"/>
      <c r="H231" s="27"/>
      <c r="I231" s="96" t="s">
        <v>143</v>
      </c>
      <c r="J231" s="27"/>
      <c r="K231" s="27"/>
      <c r="L231" s="27"/>
      <c r="M231" s="27"/>
      <c r="N231" s="27"/>
      <c r="O231" s="96" t="s">
        <v>143</v>
      </c>
      <c r="P231" s="27"/>
      <c r="Q231" s="27"/>
      <c r="R231" s="27"/>
      <c r="S231" s="27"/>
      <c r="T231" s="96" t="s">
        <v>143</v>
      </c>
      <c r="U231" s="27"/>
      <c r="V231" s="27"/>
      <c r="W231" s="27"/>
      <c r="X231" s="96" t="s">
        <v>143</v>
      </c>
      <c r="Y231" s="27"/>
      <c r="Z231" s="27"/>
      <c r="AA231" s="27"/>
      <c r="AB231" s="27"/>
      <c r="AC231" s="27"/>
      <c r="AD231" s="27"/>
      <c r="AE231" s="27"/>
      <c r="AF231" s="96" t="s">
        <v>143</v>
      </c>
      <c r="AG231" s="27"/>
      <c r="AH231" s="27"/>
      <c r="AI231" s="42"/>
      <c r="AJ231" s="99" t="s">
        <v>146</v>
      </c>
      <c r="AK231" s="27"/>
      <c r="AL231" s="96" t="s">
        <v>143</v>
      </c>
      <c r="AM231" s="42"/>
      <c r="AN231" s="42"/>
      <c r="AO231" s="42"/>
      <c r="AP231" s="42"/>
      <c r="AQ231" s="7">
        <f t="shared" si="104"/>
        <v>7</v>
      </c>
      <c r="AR231" s="3">
        <f t="shared" si="106"/>
        <v>102</v>
      </c>
      <c r="AS231" s="8">
        <f t="shared" si="103"/>
        <v>6.8627450980392163E-2</v>
      </c>
    </row>
    <row r="232" spans="1:45" ht="12.75" customHeight="1" x14ac:dyDescent="0.2">
      <c r="A232" s="181"/>
      <c r="B232" s="132" t="s">
        <v>11</v>
      </c>
      <c r="C232" s="91" t="s">
        <v>103</v>
      </c>
      <c r="D232" s="52"/>
      <c r="E232" s="27"/>
      <c r="F232" s="27"/>
      <c r="G232" s="27"/>
      <c r="H232" s="27"/>
      <c r="I232" s="27"/>
      <c r="J232" s="96" t="s">
        <v>143</v>
      </c>
      <c r="K232" s="27"/>
      <c r="L232" s="27"/>
      <c r="M232" s="27"/>
      <c r="N232" s="27"/>
      <c r="O232" s="27"/>
      <c r="P232" s="27"/>
      <c r="Q232" s="27"/>
      <c r="R232" s="96" t="s">
        <v>143</v>
      </c>
      <c r="S232" s="27"/>
      <c r="T232" s="27"/>
      <c r="U232" s="27"/>
      <c r="V232" s="27"/>
      <c r="W232" s="96" t="s">
        <v>143</v>
      </c>
      <c r="X232" s="27"/>
      <c r="Y232" s="27"/>
      <c r="Z232" s="27"/>
      <c r="AA232" s="27"/>
      <c r="AB232" s="27"/>
      <c r="AC232" s="27"/>
      <c r="AD232" s="27"/>
      <c r="AE232" s="96" t="s">
        <v>143</v>
      </c>
      <c r="AF232" s="27"/>
      <c r="AG232" s="27"/>
      <c r="AH232" s="27"/>
      <c r="AI232" s="3"/>
      <c r="AJ232" s="42"/>
      <c r="AK232" s="99" t="s">
        <v>146</v>
      </c>
      <c r="AL232" s="27"/>
      <c r="AM232" s="42"/>
      <c r="AN232" s="42"/>
      <c r="AO232" s="42"/>
      <c r="AP232" s="42"/>
      <c r="AQ232" s="7">
        <f t="shared" si="104"/>
        <v>5</v>
      </c>
      <c r="AR232" s="3">
        <f>34*5</f>
        <v>170</v>
      </c>
      <c r="AS232" s="8">
        <f t="shared" si="103"/>
        <v>2.9411764705882353E-2</v>
      </c>
    </row>
    <row r="233" spans="1:45" ht="12.75" customHeight="1" x14ac:dyDescent="0.2">
      <c r="A233" s="181"/>
      <c r="B233" s="133"/>
      <c r="C233" s="91" t="s">
        <v>104</v>
      </c>
      <c r="D233" s="52"/>
      <c r="E233" s="27"/>
      <c r="F233" s="27"/>
      <c r="G233" s="27"/>
      <c r="H233" s="27"/>
      <c r="I233" s="27"/>
      <c r="J233" s="96" t="s">
        <v>143</v>
      </c>
      <c r="K233" s="27"/>
      <c r="L233" s="27"/>
      <c r="M233" s="27"/>
      <c r="N233" s="27"/>
      <c r="O233" s="27"/>
      <c r="P233" s="27"/>
      <c r="Q233" s="27"/>
      <c r="R233" s="96" t="s">
        <v>143</v>
      </c>
      <c r="S233" s="27"/>
      <c r="T233" s="27"/>
      <c r="U233" s="27"/>
      <c r="V233" s="27"/>
      <c r="W233" s="96" t="s">
        <v>143</v>
      </c>
      <c r="X233" s="27"/>
      <c r="Y233" s="27"/>
      <c r="Z233" s="27"/>
      <c r="AA233" s="27"/>
      <c r="AB233" s="27"/>
      <c r="AC233" s="27"/>
      <c r="AD233" s="27"/>
      <c r="AE233" s="96" t="s">
        <v>143</v>
      </c>
      <c r="AF233" s="27"/>
      <c r="AG233" s="27"/>
      <c r="AH233" s="27"/>
      <c r="AI233" s="3"/>
      <c r="AJ233" s="42"/>
      <c r="AK233" s="99" t="s">
        <v>146</v>
      </c>
      <c r="AL233" s="27"/>
      <c r="AM233" s="42"/>
      <c r="AN233" s="42"/>
      <c r="AO233" s="42"/>
      <c r="AP233" s="42"/>
      <c r="AQ233" s="7">
        <f t="shared" si="104"/>
        <v>5</v>
      </c>
      <c r="AR233" s="3">
        <f t="shared" ref="AR233:AR235" si="107">34*5</f>
        <v>170</v>
      </c>
      <c r="AS233" s="8">
        <f t="shared" si="103"/>
        <v>2.9411764705882353E-2</v>
      </c>
    </row>
    <row r="234" spans="1:45" ht="12.75" customHeight="1" x14ac:dyDescent="0.2">
      <c r="A234" s="181"/>
      <c r="B234" s="133"/>
      <c r="C234" s="91" t="s">
        <v>105</v>
      </c>
      <c r="D234" s="52"/>
      <c r="E234" s="27"/>
      <c r="F234" s="27"/>
      <c r="G234" s="27"/>
      <c r="H234" s="27"/>
      <c r="I234" s="27"/>
      <c r="J234" s="96" t="s">
        <v>143</v>
      </c>
      <c r="K234" s="27"/>
      <c r="L234" s="27"/>
      <c r="M234" s="27"/>
      <c r="N234" s="27"/>
      <c r="O234" s="27"/>
      <c r="P234" s="27"/>
      <c r="Q234" s="27"/>
      <c r="R234" s="96" t="s">
        <v>143</v>
      </c>
      <c r="S234" s="27"/>
      <c r="T234" s="27"/>
      <c r="U234" s="27"/>
      <c r="V234" s="27"/>
      <c r="W234" s="96" t="s">
        <v>143</v>
      </c>
      <c r="X234" s="27"/>
      <c r="Y234" s="27"/>
      <c r="Z234" s="27"/>
      <c r="AA234" s="27"/>
      <c r="AB234" s="27"/>
      <c r="AC234" s="27"/>
      <c r="AD234" s="27"/>
      <c r="AE234" s="96" t="s">
        <v>143</v>
      </c>
      <c r="AF234" s="27"/>
      <c r="AG234" s="27"/>
      <c r="AH234" s="27"/>
      <c r="AI234" s="3"/>
      <c r="AJ234" s="42"/>
      <c r="AK234" s="99" t="s">
        <v>146</v>
      </c>
      <c r="AL234" s="27"/>
      <c r="AM234" s="42"/>
      <c r="AN234" s="42"/>
      <c r="AO234" s="42"/>
      <c r="AP234" s="42"/>
      <c r="AQ234" s="7">
        <f t="shared" si="104"/>
        <v>5</v>
      </c>
      <c r="AR234" s="3"/>
      <c r="AS234" s="8"/>
    </row>
    <row r="235" spans="1:45" ht="12.75" customHeight="1" x14ac:dyDescent="0.2">
      <c r="A235" s="181"/>
      <c r="B235" s="134"/>
      <c r="C235" s="91" t="s">
        <v>142</v>
      </c>
      <c r="D235" s="52"/>
      <c r="E235" s="27"/>
      <c r="F235" s="27"/>
      <c r="G235" s="27"/>
      <c r="H235" s="27"/>
      <c r="I235" s="27"/>
      <c r="J235" s="96" t="s">
        <v>143</v>
      </c>
      <c r="K235" s="27"/>
      <c r="L235" s="27"/>
      <c r="M235" s="27"/>
      <c r="N235" s="27"/>
      <c r="O235" s="27"/>
      <c r="P235" s="27"/>
      <c r="Q235" s="27"/>
      <c r="R235" s="96" t="s">
        <v>143</v>
      </c>
      <c r="S235" s="27"/>
      <c r="T235" s="27"/>
      <c r="U235" s="27"/>
      <c r="V235" s="27"/>
      <c r="W235" s="96" t="s">
        <v>143</v>
      </c>
      <c r="X235" s="27"/>
      <c r="Y235" s="27"/>
      <c r="Z235" s="27"/>
      <c r="AA235" s="27"/>
      <c r="AB235" s="27"/>
      <c r="AC235" s="27"/>
      <c r="AD235" s="27"/>
      <c r="AE235" s="96" t="s">
        <v>143</v>
      </c>
      <c r="AF235" s="27"/>
      <c r="AG235" s="27"/>
      <c r="AH235" s="27"/>
      <c r="AI235" s="3"/>
      <c r="AJ235" s="42"/>
      <c r="AK235" s="99" t="s">
        <v>146</v>
      </c>
      <c r="AL235" s="27"/>
      <c r="AM235" s="42"/>
      <c r="AN235" s="42"/>
      <c r="AO235" s="42"/>
      <c r="AP235" s="42"/>
      <c r="AQ235" s="7">
        <f t="shared" si="104"/>
        <v>5</v>
      </c>
      <c r="AR235" s="3">
        <f t="shared" si="107"/>
        <v>170</v>
      </c>
      <c r="AS235" s="8">
        <f t="shared" si="103"/>
        <v>2.9411764705882353E-2</v>
      </c>
    </row>
    <row r="236" spans="1:45" x14ac:dyDescent="0.2">
      <c r="A236" s="181"/>
      <c r="B236" s="132" t="s">
        <v>28</v>
      </c>
      <c r="C236" s="91" t="s">
        <v>103</v>
      </c>
      <c r="D236" s="52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99" t="s">
        <v>146</v>
      </c>
      <c r="AI236" s="42"/>
      <c r="AJ236" s="42"/>
      <c r="AK236" s="27"/>
      <c r="AL236" s="27"/>
      <c r="AM236" s="42"/>
      <c r="AN236" s="42"/>
      <c r="AO236" s="42"/>
      <c r="AP236" s="42"/>
      <c r="AQ236" s="7">
        <f t="shared" si="104"/>
        <v>1</v>
      </c>
      <c r="AR236" s="3">
        <f>34*3</f>
        <v>102</v>
      </c>
      <c r="AS236" s="8">
        <f t="shared" si="103"/>
        <v>9.8039215686274508E-3</v>
      </c>
    </row>
    <row r="237" spans="1:45" x14ac:dyDescent="0.2">
      <c r="A237" s="181"/>
      <c r="B237" s="133"/>
      <c r="C237" s="91" t="s">
        <v>104</v>
      </c>
      <c r="D237" s="52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99" t="s">
        <v>146</v>
      </c>
      <c r="AI237" s="42"/>
      <c r="AJ237" s="42"/>
      <c r="AK237" s="27"/>
      <c r="AL237" s="27"/>
      <c r="AM237" s="42"/>
      <c r="AN237" s="42"/>
      <c r="AO237" s="42"/>
      <c r="AP237" s="42"/>
      <c r="AQ237" s="7">
        <f t="shared" si="104"/>
        <v>1</v>
      </c>
      <c r="AR237" s="3"/>
      <c r="AS237" s="8"/>
    </row>
    <row r="238" spans="1:45" x14ac:dyDescent="0.2">
      <c r="A238" s="181"/>
      <c r="B238" s="133"/>
      <c r="C238" s="91" t="s">
        <v>105</v>
      </c>
      <c r="D238" s="52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99" t="s">
        <v>146</v>
      </c>
      <c r="AI238" s="42"/>
      <c r="AJ238" s="42"/>
      <c r="AK238" s="27"/>
      <c r="AL238" s="27"/>
      <c r="AM238" s="42"/>
      <c r="AN238" s="42"/>
      <c r="AO238" s="42"/>
      <c r="AP238" s="42"/>
      <c r="AQ238" s="7">
        <f t="shared" si="104"/>
        <v>1</v>
      </c>
      <c r="AR238" s="3">
        <f t="shared" ref="AR238:AR239" si="108">34*3</f>
        <v>102</v>
      </c>
      <c r="AS238" s="8">
        <f t="shared" si="103"/>
        <v>9.8039215686274508E-3</v>
      </c>
    </row>
    <row r="239" spans="1:45" ht="12.75" customHeight="1" x14ac:dyDescent="0.2">
      <c r="A239" s="181"/>
      <c r="B239" s="134"/>
      <c r="C239" s="91" t="s">
        <v>142</v>
      </c>
      <c r="D239" s="52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41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99" t="s">
        <v>146</v>
      </c>
      <c r="AI239" s="42"/>
      <c r="AJ239" s="42"/>
      <c r="AK239" s="27"/>
      <c r="AL239" s="27"/>
      <c r="AM239" s="42"/>
      <c r="AN239" s="42"/>
      <c r="AO239" s="42"/>
      <c r="AP239" s="42"/>
      <c r="AQ239" s="7">
        <f t="shared" si="104"/>
        <v>1</v>
      </c>
      <c r="AR239" s="3">
        <f t="shared" si="108"/>
        <v>102</v>
      </c>
      <c r="AS239" s="8">
        <f t="shared" si="103"/>
        <v>9.8039215686274508E-3</v>
      </c>
    </row>
    <row r="240" spans="1:45" ht="12.75" customHeight="1" x14ac:dyDescent="0.2">
      <c r="A240" s="181"/>
      <c r="B240" s="132" t="s">
        <v>30</v>
      </c>
      <c r="C240" s="91" t="s">
        <v>103</v>
      </c>
      <c r="D240" s="52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98" t="s">
        <v>143</v>
      </c>
      <c r="AA240" s="27"/>
      <c r="AB240" s="27"/>
      <c r="AC240" s="27"/>
      <c r="AD240" s="27"/>
      <c r="AE240" s="27"/>
      <c r="AF240" s="27"/>
      <c r="AG240" s="27"/>
      <c r="AH240" s="102"/>
      <c r="AI240" s="27"/>
      <c r="AJ240" s="42"/>
      <c r="AK240" s="99" t="s">
        <v>146</v>
      </c>
      <c r="AL240" s="27"/>
      <c r="AM240" s="42"/>
      <c r="AN240" s="42"/>
      <c r="AO240" s="42"/>
      <c r="AP240" s="42"/>
      <c r="AQ240" s="7">
        <f t="shared" si="104"/>
        <v>2</v>
      </c>
      <c r="AR240" s="3">
        <f>34*1</f>
        <v>34</v>
      </c>
      <c r="AS240" s="8">
        <f t="shared" si="103"/>
        <v>5.8823529411764705E-2</v>
      </c>
    </row>
    <row r="241" spans="1:45" ht="12.75" customHeight="1" x14ac:dyDescent="0.2">
      <c r="A241" s="181"/>
      <c r="B241" s="133"/>
      <c r="C241" s="91" t="s">
        <v>104</v>
      </c>
      <c r="D241" s="52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98" t="s">
        <v>143</v>
      </c>
      <c r="AA241" s="27"/>
      <c r="AB241" s="27"/>
      <c r="AC241" s="27"/>
      <c r="AD241" s="27"/>
      <c r="AE241" s="27"/>
      <c r="AF241" s="27"/>
      <c r="AG241" s="27"/>
      <c r="AH241" s="102"/>
      <c r="AI241" s="27"/>
      <c r="AJ241" s="41"/>
      <c r="AK241" s="99" t="s">
        <v>146</v>
      </c>
      <c r="AL241" s="27"/>
      <c r="AM241" s="42"/>
      <c r="AN241" s="42"/>
      <c r="AO241" s="42"/>
      <c r="AP241" s="42"/>
      <c r="AQ241" s="7">
        <f t="shared" si="104"/>
        <v>2</v>
      </c>
      <c r="AR241" s="3">
        <f t="shared" ref="AR241:AR255" si="109">34*1</f>
        <v>34</v>
      </c>
      <c r="AS241" s="8">
        <f t="shared" si="103"/>
        <v>5.8823529411764705E-2</v>
      </c>
    </row>
    <row r="242" spans="1:45" ht="12.75" customHeight="1" x14ac:dyDescent="0.2">
      <c r="A242" s="181"/>
      <c r="B242" s="133"/>
      <c r="C242" s="91" t="s">
        <v>105</v>
      </c>
      <c r="D242" s="52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98" t="s">
        <v>143</v>
      </c>
      <c r="AA242" s="27"/>
      <c r="AB242" s="27"/>
      <c r="AC242" s="27"/>
      <c r="AD242" s="27"/>
      <c r="AE242" s="27"/>
      <c r="AF242" s="27"/>
      <c r="AG242" s="27"/>
      <c r="AH242" s="102"/>
      <c r="AI242" s="27"/>
      <c r="AJ242" s="41"/>
      <c r="AK242" s="104" t="s">
        <v>146</v>
      </c>
      <c r="AL242" s="27"/>
      <c r="AM242" s="42"/>
      <c r="AN242" s="42"/>
      <c r="AO242" s="42"/>
      <c r="AP242" s="42"/>
      <c r="AQ242" s="7">
        <f t="shared" si="104"/>
        <v>2</v>
      </c>
      <c r="AR242" s="3"/>
      <c r="AS242" s="8"/>
    </row>
    <row r="243" spans="1:45" ht="12.75" customHeight="1" x14ac:dyDescent="0.2">
      <c r="A243" s="181"/>
      <c r="B243" s="134"/>
      <c r="C243" s="91" t="s">
        <v>142</v>
      </c>
      <c r="D243" s="52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98" t="s">
        <v>143</v>
      </c>
      <c r="AA243" s="27"/>
      <c r="AB243" s="27"/>
      <c r="AC243" s="27"/>
      <c r="AD243" s="27"/>
      <c r="AE243" s="27"/>
      <c r="AF243" s="27"/>
      <c r="AG243" s="27"/>
      <c r="AH243" s="102"/>
      <c r="AI243" s="27"/>
      <c r="AJ243" s="27"/>
      <c r="AK243" s="104" t="s">
        <v>146</v>
      </c>
      <c r="AL243" s="27"/>
      <c r="AM243" s="42"/>
      <c r="AN243" s="42"/>
      <c r="AO243" s="42"/>
      <c r="AP243" s="42"/>
      <c r="AQ243" s="7">
        <f t="shared" si="104"/>
        <v>2</v>
      </c>
      <c r="AR243" s="3">
        <f t="shared" si="109"/>
        <v>34</v>
      </c>
      <c r="AS243" s="8">
        <f t="shared" si="103"/>
        <v>5.8823529411764705E-2</v>
      </c>
    </row>
    <row r="244" spans="1:45" ht="12.75" customHeight="1" x14ac:dyDescent="0.2">
      <c r="A244" s="181"/>
      <c r="B244" s="132" t="s">
        <v>29</v>
      </c>
      <c r="C244" s="91" t="s">
        <v>103</v>
      </c>
      <c r="D244" s="52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102"/>
      <c r="AG244" s="3"/>
      <c r="AH244" s="3"/>
      <c r="AI244" s="41"/>
      <c r="AJ244" s="27"/>
      <c r="AK244" s="104" t="s">
        <v>146</v>
      </c>
      <c r="AL244" s="27"/>
      <c r="AM244" s="42"/>
      <c r="AN244" s="42"/>
      <c r="AO244" s="42"/>
      <c r="AP244" s="42"/>
      <c r="AQ244" s="7">
        <f t="shared" si="104"/>
        <v>1</v>
      </c>
      <c r="AR244" s="3">
        <f t="shared" si="109"/>
        <v>34</v>
      </c>
      <c r="AS244" s="8">
        <f t="shared" si="103"/>
        <v>2.9411764705882353E-2</v>
      </c>
    </row>
    <row r="245" spans="1:45" ht="12.75" customHeight="1" x14ac:dyDescent="0.2">
      <c r="A245" s="181"/>
      <c r="B245" s="133"/>
      <c r="C245" s="91" t="s">
        <v>104</v>
      </c>
      <c r="D245" s="52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102"/>
      <c r="AG245" s="3"/>
      <c r="AH245" s="3"/>
      <c r="AI245" s="27"/>
      <c r="AJ245" s="42"/>
      <c r="AK245" s="104" t="s">
        <v>146</v>
      </c>
      <c r="AL245" s="27"/>
      <c r="AM245" s="42"/>
      <c r="AN245" s="42"/>
      <c r="AO245" s="42"/>
      <c r="AP245" s="42"/>
      <c r="AQ245" s="7">
        <f t="shared" si="104"/>
        <v>1</v>
      </c>
      <c r="AR245" s="3">
        <f t="shared" si="109"/>
        <v>34</v>
      </c>
      <c r="AS245" s="8">
        <f t="shared" si="103"/>
        <v>2.9411764705882353E-2</v>
      </c>
    </row>
    <row r="246" spans="1:45" ht="12.75" customHeight="1" x14ac:dyDescent="0.2">
      <c r="A246" s="181"/>
      <c r="B246" s="133"/>
      <c r="C246" s="91" t="s">
        <v>105</v>
      </c>
      <c r="D246" s="52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102"/>
      <c r="AG246" s="3"/>
      <c r="AH246" s="3"/>
      <c r="AI246" s="27"/>
      <c r="AJ246" s="42"/>
      <c r="AK246" s="99" t="s">
        <v>146</v>
      </c>
      <c r="AL246" s="27"/>
      <c r="AM246" s="42"/>
      <c r="AN246" s="42"/>
      <c r="AO246" s="42"/>
      <c r="AP246" s="42"/>
      <c r="AQ246" s="7">
        <f t="shared" si="104"/>
        <v>1</v>
      </c>
      <c r="AR246" s="3"/>
      <c r="AS246" s="8"/>
    </row>
    <row r="247" spans="1:45" ht="12.75" customHeight="1" x14ac:dyDescent="0.2">
      <c r="A247" s="181"/>
      <c r="B247" s="134"/>
      <c r="C247" s="91" t="s">
        <v>142</v>
      </c>
      <c r="D247" s="52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102"/>
      <c r="AG247" s="3"/>
      <c r="AH247" s="3"/>
      <c r="AI247" s="41"/>
      <c r="AJ247" s="42"/>
      <c r="AK247" s="99" t="s">
        <v>146</v>
      </c>
      <c r="AL247" s="27"/>
      <c r="AM247" s="42"/>
      <c r="AN247" s="42"/>
      <c r="AO247" s="42"/>
      <c r="AP247" s="42"/>
      <c r="AQ247" s="7">
        <f t="shared" si="104"/>
        <v>1</v>
      </c>
      <c r="AR247" s="3">
        <f t="shared" si="109"/>
        <v>34</v>
      </c>
      <c r="AS247" s="8">
        <f t="shared" si="103"/>
        <v>2.9411764705882353E-2</v>
      </c>
    </row>
    <row r="248" spans="1:45" ht="12.75" customHeight="1" x14ac:dyDescent="0.2">
      <c r="A248" s="181"/>
      <c r="B248" s="131" t="s">
        <v>53</v>
      </c>
      <c r="C248" s="91" t="s">
        <v>103</v>
      </c>
      <c r="D248" s="52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41"/>
      <c r="AI248" s="41"/>
      <c r="AJ248" s="42"/>
      <c r="AK248" s="27"/>
      <c r="AL248" s="27"/>
      <c r="AM248" s="42"/>
      <c r="AN248" s="42"/>
      <c r="AO248" s="42"/>
      <c r="AP248" s="42"/>
      <c r="AQ248" s="7">
        <f t="shared" si="104"/>
        <v>0</v>
      </c>
      <c r="AR248" s="3">
        <f t="shared" si="109"/>
        <v>34</v>
      </c>
      <c r="AS248" s="8">
        <f t="shared" si="103"/>
        <v>0</v>
      </c>
    </row>
    <row r="249" spans="1:45" ht="12.75" customHeight="1" x14ac:dyDescent="0.2">
      <c r="A249" s="181"/>
      <c r="B249" s="131"/>
      <c r="C249" s="91" t="s">
        <v>104</v>
      </c>
      <c r="D249" s="52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41"/>
      <c r="AI249" s="41"/>
      <c r="AJ249" s="42"/>
      <c r="AK249" s="27"/>
      <c r="AL249" s="27"/>
      <c r="AM249" s="42"/>
      <c r="AN249" s="42"/>
      <c r="AO249" s="42"/>
      <c r="AP249" s="42"/>
      <c r="AQ249" s="7">
        <f t="shared" si="104"/>
        <v>0</v>
      </c>
      <c r="AR249" s="3">
        <f t="shared" si="109"/>
        <v>34</v>
      </c>
      <c r="AS249" s="8">
        <f t="shared" si="103"/>
        <v>0</v>
      </c>
    </row>
    <row r="250" spans="1:45" ht="12.75" customHeight="1" x14ac:dyDescent="0.2">
      <c r="A250" s="181"/>
      <c r="B250" s="131"/>
      <c r="C250" s="91" t="s">
        <v>105</v>
      </c>
      <c r="D250" s="52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41"/>
      <c r="AI250" s="41"/>
      <c r="AJ250" s="42"/>
      <c r="AK250" s="27"/>
      <c r="AL250" s="27"/>
      <c r="AM250" s="42"/>
      <c r="AN250" s="42"/>
      <c r="AO250" s="42"/>
      <c r="AP250" s="42"/>
      <c r="AQ250" s="7">
        <f t="shared" si="104"/>
        <v>0</v>
      </c>
      <c r="AR250" s="3"/>
      <c r="AS250" s="8"/>
    </row>
    <row r="251" spans="1:45" ht="12.75" customHeight="1" x14ac:dyDescent="0.2">
      <c r="A251" s="181"/>
      <c r="B251" s="131"/>
      <c r="C251" s="91" t="s">
        <v>142</v>
      </c>
      <c r="D251" s="52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41"/>
      <c r="AI251" s="41"/>
      <c r="AJ251" s="42"/>
      <c r="AK251" s="27"/>
      <c r="AL251" s="27"/>
      <c r="AM251" s="42"/>
      <c r="AN251" s="42"/>
      <c r="AO251" s="42"/>
      <c r="AP251" s="42"/>
      <c r="AQ251" s="7">
        <f t="shared" si="104"/>
        <v>0</v>
      </c>
      <c r="AR251" s="3">
        <f t="shared" si="109"/>
        <v>34</v>
      </c>
      <c r="AS251" s="8">
        <f t="shared" si="103"/>
        <v>0</v>
      </c>
    </row>
    <row r="252" spans="1:45" ht="12.75" customHeight="1" x14ac:dyDescent="0.2">
      <c r="A252" s="181"/>
      <c r="B252" s="131" t="s">
        <v>54</v>
      </c>
      <c r="C252" s="91" t="s">
        <v>103</v>
      </c>
      <c r="D252" s="52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41"/>
      <c r="AI252" s="41"/>
      <c r="AJ252" s="42"/>
      <c r="AK252" s="27"/>
      <c r="AL252" s="27"/>
      <c r="AM252" s="42"/>
      <c r="AN252" s="42"/>
      <c r="AO252" s="42"/>
      <c r="AP252" s="42"/>
      <c r="AQ252" s="7">
        <f t="shared" si="104"/>
        <v>0</v>
      </c>
      <c r="AR252" s="3">
        <f t="shared" si="109"/>
        <v>34</v>
      </c>
      <c r="AS252" s="8">
        <f t="shared" si="103"/>
        <v>0</v>
      </c>
    </row>
    <row r="253" spans="1:45" ht="12.75" customHeight="1" x14ac:dyDescent="0.2">
      <c r="A253" s="181"/>
      <c r="B253" s="131"/>
      <c r="C253" s="91" t="s">
        <v>104</v>
      </c>
      <c r="D253" s="52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41"/>
      <c r="AI253" s="41"/>
      <c r="AJ253" s="42"/>
      <c r="AK253" s="27"/>
      <c r="AL253" s="27"/>
      <c r="AM253" s="42"/>
      <c r="AN253" s="42"/>
      <c r="AO253" s="42"/>
      <c r="AP253" s="42"/>
      <c r="AQ253" s="7">
        <f t="shared" si="104"/>
        <v>0</v>
      </c>
      <c r="AR253" s="3">
        <f t="shared" si="109"/>
        <v>34</v>
      </c>
      <c r="AS253" s="8">
        <f t="shared" si="103"/>
        <v>0</v>
      </c>
    </row>
    <row r="254" spans="1:45" ht="12.75" customHeight="1" x14ac:dyDescent="0.2">
      <c r="A254" s="181"/>
      <c r="B254" s="131"/>
      <c r="C254" s="91" t="s">
        <v>105</v>
      </c>
      <c r="D254" s="52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41"/>
      <c r="AI254" s="41"/>
      <c r="AJ254" s="42"/>
      <c r="AK254" s="27"/>
      <c r="AL254" s="27"/>
      <c r="AM254" s="42"/>
      <c r="AN254" s="42"/>
      <c r="AO254" s="42"/>
      <c r="AP254" s="42"/>
      <c r="AQ254" s="7">
        <f t="shared" si="104"/>
        <v>0</v>
      </c>
      <c r="AR254" s="3"/>
      <c r="AS254" s="8"/>
    </row>
    <row r="255" spans="1:45" ht="12.75" customHeight="1" x14ac:dyDescent="0.2">
      <c r="A255" s="181"/>
      <c r="B255" s="131"/>
      <c r="C255" s="91" t="s">
        <v>142</v>
      </c>
      <c r="D255" s="52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41"/>
      <c r="AI255" s="41"/>
      <c r="AJ255" s="42"/>
      <c r="AK255" s="27"/>
      <c r="AL255" s="27"/>
      <c r="AM255" s="42"/>
      <c r="AN255" s="42"/>
      <c r="AO255" s="42"/>
      <c r="AP255" s="42"/>
      <c r="AQ255" s="7">
        <f t="shared" si="104"/>
        <v>0</v>
      </c>
      <c r="AR255" s="3">
        <f t="shared" si="109"/>
        <v>34</v>
      </c>
      <c r="AS255" s="8">
        <f t="shared" si="103"/>
        <v>0</v>
      </c>
    </row>
    <row r="256" spans="1:45" ht="12.75" customHeight="1" x14ac:dyDescent="0.2">
      <c r="A256" s="181"/>
      <c r="B256" s="131" t="s">
        <v>87</v>
      </c>
      <c r="C256" s="91" t="s">
        <v>103</v>
      </c>
      <c r="D256" s="52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41"/>
      <c r="AI256" s="41"/>
      <c r="AJ256" s="42"/>
      <c r="AK256" s="27"/>
      <c r="AL256" s="27"/>
      <c r="AM256" s="42"/>
      <c r="AN256" s="42"/>
      <c r="AO256" s="42"/>
      <c r="AP256" s="42"/>
      <c r="AQ256" s="7">
        <f t="shared" si="104"/>
        <v>0</v>
      </c>
      <c r="AR256" s="3">
        <f>34*2</f>
        <v>68</v>
      </c>
      <c r="AS256" s="8">
        <f t="shared" si="103"/>
        <v>0</v>
      </c>
    </row>
    <row r="257" spans="1:45" ht="12.75" customHeight="1" x14ac:dyDescent="0.2">
      <c r="A257" s="181"/>
      <c r="B257" s="131"/>
      <c r="C257" s="91" t="s">
        <v>104</v>
      </c>
      <c r="D257" s="52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41"/>
      <c r="AI257" s="41"/>
      <c r="AJ257" s="42"/>
      <c r="AK257" s="27"/>
      <c r="AL257" s="27"/>
      <c r="AM257" s="42"/>
      <c r="AN257" s="42"/>
      <c r="AO257" s="42"/>
      <c r="AP257" s="42"/>
      <c r="AQ257" s="7">
        <f t="shared" si="104"/>
        <v>0</v>
      </c>
      <c r="AR257" s="3">
        <f t="shared" ref="AR257:AR263" si="110">34*2</f>
        <v>68</v>
      </c>
      <c r="AS257" s="8">
        <f t="shared" si="103"/>
        <v>0</v>
      </c>
    </row>
    <row r="258" spans="1:45" ht="12.75" customHeight="1" x14ac:dyDescent="0.2">
      <c r="A258" s="181"/>
      <c r="B258" s="131"/>
      <c r="C258" s="91" t="s">
        <v>105</v>
      </c>
      <c r="D258" s="52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41"/>
      <c r="AI258" s="41"/>
      <c r="AJ258" s="42"/>
      <c r="AK258" s="27"/>
      <c r="AL258" s="27"/>
      <c r="AM258" s="42"/>
      <c r="AN258" s="42"/>
      <c r="AO258" s="42"/>
      <c r="AP258" s="42"/>
      <c r="AQ258" s="7">
        <f t="shared" si="104"/>
        <v>0</v>
      </c>
      <c r="AR258" s="3"/>
      <c r="AS258" s="8"/>
    </row>
    <row r="259" spans="1:45" ht="12.75" customHeight="1" x14ac:dyDescent="0.2">
      <c r="A259" s="181"/>
      <c r="B259" s="131"/>
      <c r="C259" s="91" t="s">
        <v>142</v>
      </c>
      <c r="D259" s="52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41"/>
      <c r="AI259" s="41"/>
      <c r="AJ259" s="42"/>
      <c r="AK259" s="27"/>
      <c r="AL259" s="27"/>
      <c r="AM259" s="42"/>
      <c r="AN259" s="42"/>
      <c r="AO259" s="42"/>
      <c r="AP259" s="42"/>
      <c r="AQ259" s="7">
        <f t="shared" si="104"/>
        <v>0</v>
      </c>
      <c r="AR259" s="3">
        <f t="shared" si="110"/>
        <v>68</v>
      </c>
      <c r="AS259" s="8">
        <f t="shared" si="103"/>
        <v>0</v>
      </c>
    </row>
    <row r="260" spans="1:45" ht="12.75" customHeight="1" x14ac:dyDescent="0.2">
      <c r="A260" s="181"/>
      <c r="B260" s="131" t="s">
        <v>74</v>
      </c>
      <c r="C260" s="91" t="s">
        <v>103</v>
      </c>
      <c r="D260" s="52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41"/>
      <c r="AI260" s="41"/>
      <c r="AJ260" s="42"/>
      <c r="AK260" s="27"/>
      <c r="AL260" s="27"/>
      <c r="AM260" s="42"/>
      <c r="AN260" s="42"/>
      <c r="AO260" s="42"/>
      <c r="AP260" s="42"/>
      <c r="AQ260" s="7">
        <f t="shared" si="104"/>
        <v>0</v>
      </c>
      <c r="AR260" s="3">
        <f t="shared" si="110"/>
        <v>68</v>
      </c>
      <c r="AS260" s="8">
        <f t="shared" si="103"/>
        <v>0</v>
      </c>
    </row>
    <row r="261" spans="1:45" ht="12.75" customHeight="1" x14ac:dyDescent="0.2">
      <c r="A261" s="181"/>
      <c r="B261" s="131"/>
      <c r="C261" s="91" t="s">
        <v>104</v>
      </c>
      <c r="D261" s="52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41"/>
      <c r="AI261" s="41"/>
      <c r="AJ261" s="42"/>
      <c r="AK261" s="27"/>
      <c r="AL261" s="27"/>
      <c r="AM261" s="42"/>
      <c r="AN261" s="42"/>
      <c r="AO261" s="42"/>
      <c r="AP261" s="42"/>
      <c r="AQ261" s="7">
        <f t="shared" si="104"/>
        <v>0</v>
      </c>
      <c r="AR261" s="3">
        <f t="shared" si="110"/>
        <v>68</v>
      </c>
      <c r="AS261" s="8">
        <f t="shared" si="103"/>
        <v>0</v>
      </c>
    </row>
    <row r="262" spans="1:45" ht="12.75" customHeight="1" x14ac:dyDescent="0.2">
      <c r="A262" s="181"/>
      <c r="B262" s="131"/>
      <c r="C262" s="91" t="s">
        <v>105</v>
      </c>
      <c r="D262" s="52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41"/>
      <c r="AI262" s="41"/>
      <c r="AJ262" s="42"/>
      <c r="AK262" s="27"/>
      <c r="AL262" s="27"/>
      <c r="AM262" s="42"/>
      <c r="AN262" s="42"/>
      <c r="AO262" s="42"/>
      <c r="AP262" s="42"/>
      <c r="AQ262" s="7">
        <f t="shared" si="104"/>
        <v>0</v>
      </c>
      <c r="AR262" s="3"/>
      <c r="AS262" s="8"/>
    </row>
    <row r="263" spans="1:45" ht="12.75" customHeight="1" x14ac:dyDescent="0.2">
      <c r="A263" s="181"/>
      <c r="B263" s="131"/>
      <c r="C263" s="91" t="s">
        <v>142</v>
      </c>
      <c r="D263" s="52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41"/>
      <c r="AI263" s="41"/>
      <c r="AJ263" s="42"/>
      <c r="AK263" s="27"/>
      <c r="AL263" s="27"/>
      <c r="AM263" s="42"/>
      <c r="AN263" s="42"/>
      <c r="AO263" s="42"/>
      <c r="AP263" s="42"/>
      <c r="AQ263" s="7">
        <f t="shared" si="104"/>
        <v>0</v>
      </c>
      <c r="AR263" s="3">
        <f t="shared" si="110"/>
        <v>68</v>
      </c>
      <c r="AS263" s="8">
        <f t="shared" si="103"/>
        <v>0</v>
      </c>
    </row>
    <row r="264" spans="1:45" ht="27" customHeight="1" x14ac:dyDescent="0.2">
      <c r="A264" s="67"/>
      <c r="B264" s="68"/>
      <c r="C264" s="68"/>
      <c r="D264" s="68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7"/>
      <c r="AN264" s="67"/>
      <c r="AO264" s="67"/>
      <c r="AP264" s="67"/>
      <c r="AQ264" s="67"/>
      <c r="AR264" s="67"/>
      <c r="AS264" s="67"/>
    </row>
    <row r="265" spans="1:45" s="2" customFormat="1" ht="81.75" customHeight="1" x14ac:dyDescent="0.2">
      <c r="A265" s="163" t="s">
        <v>33</v>
      </c>
      <c r="B265" s="163"/>
      <c r="C265" s="163"/>
      <c r="D265" s="163"/>
      <c r="E265" s="135" t="s">
        <v>40</v>
      </c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09" t="s">
        <v>20</v>
      </c>
      <c r="AR265" s="161" t="s">
        <v>22</v>
      </c>
      <c r="AS265" s="162" t="s">
        <v>21</v>
      </c>
    </row>
    <row r="266" spans="1:45" s="2" customFormat="1" ht="21.75" customHeight="1" x14ac:dyDescent="0.2">
      <c r="A266" s="131" t="s">
        <v>0</v>
      </c>
      <c r="B266" s="131"/>
      <c r="C266" s="131"/>
      <c r="D266" s="23" t="s">
        <v>18</v>
      </c>
      <c r="E266" s="131" t="s">
        <v>1</v>
      </c>
      <c r="F266" s="131"/>
      <c r="G266" s="131"/>
      <c r="H266" s="131"/>
      <c r="I266" s="131" t="s">
        <v>2</v>
      </c>
      <c r="J266" s="131"/>
      <c r="K266" s="131"/>
      <c r="L266" s="131"/>
      <c r="M266" s="131" t="s">
        <v>3</v>
      </c>
      <c r="N266" s="131"/>
      <c r="O266" s="131"/>
      <c r="P266" s="131"/>
      <c r="Q266" s="131" t="s">
        <v>4</v>
      </c>
      <c r="R266" s="131"/>
      <c r="S266" s="131"/>
      <c r="T266" s="131"/>
      <c r="U266" s="131" t="s">
        <v>5</v>
      </c>
      <c r="V266" s="131"/>
      <c r="W266" s="131"/>
      <c r="X266" s="131" t="s">
        <v>6</v>
      </c>
      <c r="Y266" s="131"/>
      <c r="Z266" s="131"/>
      <c r="AA266" s="131"/>
      <c r="AB266" s="131" t="s">
        <v>7</v>
      </c>
      <c r="AC266" s="131"/>
      <c r="AD266" s="131"/>
      <c r="AE266" s="131" t="s">
        <v>8</v>
      </c>
      <c r="AF266" s="131"/>
      <c r="AG266" s="131"/>
      <c r="AH266" s="131"/>
      <c r="AI266" s="131"/>
      <c r="AJ266" s="131" t="s">
        <v>9</v>
      </c>
      <c r="AK266" s="131"/>
      <c r="AL266" s="131"/>
      <c r="AM266" s="131" t="s">
        <v>10</v>
      </c>
      <c r="AN266" s="131"/>
      <c r="AO266" s="131"/>
      <c r="AP266" s="131"/>
      <c r="AQ266" s="109"/>
      <c r="AR266" s="161"/>
      <c r="AS266" s="162"/>
    </row>
    <row r="267" spans="1:45" s="6" customFormat="1" ht="11.25" customHeight="1" x14ac:dyDescent="0.2">
      <c r="A267" s="131"/>
      <c r="B267" s="131"/>
      <c r="C267" s="131"/>
      <c r="D267" s="23" t="s">
        <v>19</v>
      </c>
      <c r="E267" s="5">
        <v>1</v>
      </c>
      <c r="F267" s="5">
        <v>2</v>
      </c>
      <c r="G267" s="5">
        <v>3</v>
      </c>
      <c r="H267" s="5">
        <v>4</v>
      </c>
      <c r="I267" s="5">
        <v>5</v>
      </c>
      <c r="J267" s="5">
        <v>6</v>
      </c>
      <c r="K267" s="5">
        <v>7</v>
      </c>
      <c r="L267" s="5">
        <v>8</v>
      </c>
      <c r="M267" s="5">
        <v>9</v>
      </c>
      <c r="N267" s="5">
        <v>10</v>
      </c>
      <c r="O267" s="5">
        <v>11</v>
      </c>
      <c r="P267" s="5">
        <v>12</v>
      </c>
      <c r="Q267" s="5">
        <v>13</v>
      </c>
      <c r="R267" s="5">
        <v>14</v>
      </c>
      <c r="S267" s="5">
        <v>15</v>
      </c>
      <c r="T267" s="5">
        <v>16</v>
      </c>
      <c r="U267" s="5">
        <v>17</v>
      </c>
      <c r="V267" s="5">
        <v>18</v>
      </c>
      <c r="W267" s="5">
        <v>19</v>
      </c>
      <c r="X267" s="5">
        <v>20</v>
      </c>
      <c r="Y267" s="5">
        <v>21</v>
      </c>
      <c r="Z267" s="5">
        <v>22</v>
      </c>
      <c r="AA267" s="5">
        <v>23</v>
      </c>
      <c r="AB267" s="5">
        <v>24</v>
      </c>
      <c r="AC267" s="5">
        <v>25</v>
      </c>
      <c r="AD267" s="5">
        <v>26</v>
      </c>
      <c r="AE267" s="5">
        <v>27</v>
      </c>
      <c r="AF267" s="5">
        <v>28</v>
      </c>
      <c r="AG267" s="5">
        <v>29</v>
      </c>
      <c r="AH267" s="5">
        <v>30</v>
      </c>
      <c r="AI267" s="5">
        <v>31</v>
      </c>
      <c r="AJ267" s="5">
        <v>32</v>
      </c>
      <c r="AK267" s="5">
        <v>33</v>
      </c>
      <c r="AL267" s="5">
        <v>34</v>
      </c>
      <c r="AM267" s="5">
        <v>35</v>
      </c>
      <c r="AN267" s="5">
        <v>36</v>
      </c>
      <c r="AO267" s="5">
        <v>37</v>
      </c>
      <c r="AP267" s="5">
        <v>38</v>
      </c>
      <c r="AQ267" s="109"/>
      <c r="AR267" s="161"/>
      <c r="AS267" s="162"/>
    </row>
    <row r="268" spans="1:45" ht="12.75" customHeight="1" x14ac:dyDescent="0.2">
      <c r="A268" s="160" t="s">
        <v>25</v>
      </c>
      <c r="B268" s="132" t="s">
        <v>13</v>
      </c>
      <c r="C268" s="51" t="s">
        <v>106</v>
      </c>
      <c r="D268" s="52"/>
      <c r="E268" s="27"/>
      <c r="F268" s="96" t="s">
        <v>143</v>
      </c>
      <c r="G268" s="27"/>
      <c r="H268" s="27"/>
      <c r="I268" s="96" t="s">
        <v>143</v>
      </c>
      <c r="J268" s="27"/>
      <c r="K268" s="27"/>
      <c r="L268" s="27"/>
      <c r="M268" s="27"/>
      <c r="N268" s="27"/>
      <c r="O268" s="96" t="s">
        <v>143</v>
      </c>
      <c r="P268" s="27"/>
      <c r="Q268" s="27"/>
      <c r="R268" s="27"/>
      <c r="S268" s="96" t="s">
        <v>143</v>
      </c>
      <c r="T268" s="27"/>
      <c r="U268" s="27"/>
      <c r="V268" s="27"/>
      <c r="W268" s="27"/>
      <c r="X268" s="27"/>
      <c r="Y268" s="27"/>
      <c r="Z268" s="96" t="s">
        <v>143</v>
      </c>
      <c r="AA268" s="27"/>
      <c r="AB268" s="27"/>
      <c r="AC268" s="27"/>
      <c r="AD268" s="27"/>
      <c r="AE268" s="27"/>
      <c r="AF268" s="27"/>
      <c r="AG268" s="27"/>
      <c r="AH268" s="99" t="s">
        <v>146</v>
      </c>
      <c r="AI268" s="27"/>
      <c r="AJ268" s="27"/>
      <c r="AK268" s="96" t="s">
        <v>143</v>
      </c>
      <c r="AL268" s="27"/>
      <c r="AM268" s="42"/>
      <c r="AN268" s="42"/>
      <c r="AO268" s="42"/>
      <c r="AP268" s="42"/>
      <c r="AQ268" s="7">
        <f>COUNTA(E268:AP268)</f>
        <v>7</v>
      </c>
      <c r="AR268" s="3">
        <f>34*4</f>
        <v>136</v>
      </c>
      <c r="AS268" s="8">
        <f t="shared" ref="AS268:AS312" si="111">AQ268/AR268</f>
        <v>5.1470588235294115E-2</v>
      </c>
    </row>
    <row r="269" spans="1:45" x14ac:dyDescent="0.2">
      <c r="A269" s="160"/>
      <c r="B269" s="133"/>
      <c r="C269" s="51" t="s">
        <v>107</v>
      </c>
      <c r="D269" s="52"/>
      <c r="E269" s="27"/>
      <c r="F269" s="96" t="s">
        <v>143</v>
      </c>
      <c r="G269" s="27"/>
      <c r="H269" s="27"/>
      <c r="I269" s="96" t="s">
        <v>143</v>
      </c>
      <c r="J269" s="27"/>
      <c r="K269" s="27"/>
      <c r="L269" s="27"/>
      <c r="M269" s="27"/>
      <c r="N269" s="27"/>
      <c r="O269" s="96" t="s">
        <v>143</v>
      </c>
      <c r="P269" s="27"/>
      <c r="Q269" s="27"/>
      <c r="R269" s="27"/>
      <c r="S269" s="96" t="s">
        <v>143</v>
      </c>
      <c r="T269" s="27"/>
      <c r="U269" s="27"/>
      <c r="V269" s="27"/>
      <c r="W269" s="27"/>
      <c r="X269" s="27"/>
      <c r="Y269" s="27"/>
      <c r="Z269" s="96" t="s">
        <v>143</v>
      </c>
      <c r="AA269" s="27"/>
      <c r="AB269" s="27"/>
      <c r="AC269" s="27"/>
      <c r="AD269" s="27"/>
      <c r="AE269" s="27"/>
      <c r="AF269" s="27"/>
      <c r="AG269" s="27"/>
      <c r="AH269" s="99" t="s">
        <v>146</v>
      </c>
      <c r="AI269" s="27"/>
      <c r="AJ269" s="27"/>
      <c r="AK269" s="96" t="s">
        <v>143</v>
      </c>
      <c r="AL269" s="27"/>
      <c r="AM269" s="42"/>
      <c r="AN269" s="42"/>
      <c r="AO269" s="42"/>
      <c r="AP269" s="42"/>
      <c r="AQ269" s="7">
        <f t="shared" ref="AQ269:AQ312" si="112">COUNTA(E269:AP269)</f>
        <v>7</v>
      </c>
      <c r="AR269" s="3">
        <f t="shared" ref="AR269:AR270" si="113">34*4</f>
        <v>136</v>
      </c>
      <c r="AS269" s="8">
        <f t="shared" si="111"/>
        <v>5.1470588235294115E-2</v>
      </c>
    </row>
    <row r="270" spans="1:45" ht="12.75" customHeight="1" x14ac:dyDescent="0.2">
      <c r="A270" s="160"/>
      <c r="B270" s="134"/>
      <c r="C270" s="51" t="s">
        <v>108</v>
      </c>
      <c r="D270" s="52"/>
      <c r="E270" s="27"/>
      <c r="F270" s="96" t="s">
        <v>143</v>
      </c>
      <c r="G270" s="27"/>
      <c r="H270" s="27"/>
      <c r="I270" s="96" t="s">
        <v>143</v>
      </c>
      <c r="J270" s="27"/>
      <c r="K270" s="27"/>
      <c r="L270" s="27"/>
      <c r="M270" s="27"/>
      <c r="N270" s="27"/>
      <c r="O270" s="96" t="s">
        <v>143</v>
      </c>
      <c r="P270" s="27"/>
      <c r="Q270" s="27"/>
      <c r="R270" s="27"/>
      <c r="S270" s="96" t="s">
        <v>143</v>
      </c>
      <c r="T270" s="27"/>
      <c r="U270" s="27"/>
      <c r="V270" s="27"/>
      <c r="W270" s="27"/>
      <c r="X270" s="27"/>
      <c r="Y270" s="27"/>
      <c r="Z270" s="96" t="s">
        <v>143</v>
      </c>
      <c r="AA270" s="27"/>
      <c r="AB270" s="27"/>
      <c r="AC270" s="27"/>
      <c r="AD270" s="27"/>
      <c r="AE270" s="27"/>
      <c r="AF270" s="27"/>
      <c r="AG270" s="27"/>
      <c r="AH270" s="99" t="s">
        <v>146</v>
      </c>
      <c r="AI270" s="27"/>
      <c r="AJ270" s="27"/>
      <c r="AK270" s="96" t="s">
        <v>143</v>
      </c>
      <c r="AL270" s="27"/>
      <c r="AM270" s="42"/>
      <c r="AN270" s="42"/>
      <c r="AO270" s="42"/>
      <c r="AP270" s="42"/>
      <c r="AQ270" s="7">
        <f t="shared" si="112"/>
        <v>7</v>
      </c>
      <c r="AR270" s="3">
        <f t="shared" si="113"/>
        <v>136</v>
      </c>
      <c r="AS270" s="8">
        <f t="shared" si="111"/>
        <v>5.1470588235294115E-2</v>
      </c>
    </row>
    <row r="271" spans="1:45" ht="12.75" customHeight="1" x14ac:dyDescent="0.2">
      <c r="A271" s="160"/>
      <c r="B271" s="132" t="s">
        <v>27</v>
      </c>
      <c r="C271" s="51" t="s">
        <v>106</v>
      </c>
      <c r="D271" s="52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96" t="s">
        <v>143</v>
      </c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102"/>
      <c r="AI271" s="27"/>
      <c r="AJ271" s="27"/>
      <c r="AK271" s="99" t="s">
        <v>146</v>
      </c>
      <c r="AL271" s="27"/>
      <c r="AM271" s="42"/>
      <c r="AN271" s="42"/>
      <c r="AO271" s="42"/>
      <c r="AP271" s="42"/>
      <c r="AQ271" s="7">
        <f t="shared" si="112"/>
        <v>2</v>
      </c>
      <c r="AR271" s="3">
        <f>34*2</f>
        <v>68</v>
      </c>
      <c r="AS271" s="8">
        <f t="shared" si="111"/>
        <v>2.9411764705882353E-2</v>
      </c>
    </row>
    <row r="272" spans="1:45" ht="12.75" customHeight="1" x14ac:dyDescent="0.2">
      <c r="A272" s="160"/>
      <c r="B272" s="133"/>
      <c r="C272" s="51" t="s">
        <v>107</v>
      </c>
      <c r="D272" s="50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96" t="s">
        <v>143</v>
      </c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102"/>
      <c r="AI272" s="27"/>
      <c r="AJ272" s="27"/>
      <c r="AK272" s="99" t="s">
        <v>146</v>
      </c>
      <c r="AL272" s="27"/>
      <c r="AM272" s="42"/>
      <c r="AN272" s="42"/>
      <c r="AO272" s="42"/>
      <c r="AP272" s="42"/>
      <c r="AQ272" s="7">
        <f t="shared" si="112"/>
        <v>2</v>
      </c>
      <c r="AR272" s="3">
        <f t="shared" ref="AR272:AR273" si="114">34*2</f>
        <v>68</v>
      </c>
      <c r="AS272" s="8">
        <f t="shared" si="111"/>
        <v>2.9411764705882353E-2</v>
      </c>
    </row>
    <row r="273" spans="1:45" x14ac:dyDescent="0.2">
      <c r="A273" s="160"/>
      <c r="B273" s="134"/>
      <c r="C273" s="51" t="s">
        <v>108</v>
      </c>
      <c r="D273" s="52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96" t="s">
        <v>143</v>
      </c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102"/>
      <c r="AI273" s="27"/>
      <c r="AJ273" s="27"/>
      <c r="AK273" s="99" t="s">
        <v>146</v>
      </c>
      <c r="AL273" s="27"/>
      <c r="AM273" s="42"/>
      <c r="AN273" s="42"/>
      <c r="AO273" s="42"/>
      <c r="AP273" s="42"/>
      <c r="AQ273" s="7">
        <f t="shared" si="112"/>
        <v>2</v>
      </c>
      <c r="AR273" s="3">
        <f t="shared" si="114"/>
        <v>68</v>
      </c>
      <c r="AS273" s="8">
        <f t="shared" si="111"/>
        <v>2.9411764705882353E-2</v>
      </c>
    </row>
    <row r="274" spans="1:45" x14ac:dyDescent="0.2">
      <c r="A274" s="160"/>
      <c r="B274" s="132" t="s">
        <v>12</v>
      </c>
      <c r="C274" s="51" t="s">
        <v>106</v>
      </c>
      <c r="D274" s="50"/>
      <c r="E274" s="27"/>
      <c r="F274" s="27"/>
      <c r="G274" s="96" t="s">
        <v>143</v>
      </c>
      <c r="H274" s="27"/>
      <c r="I274" s="27"/>
      <c r="J274" s="96" t="s">
        <v>143</v>
      </c>
      <c r="K274" s="27"/>
      <c r="L274" s="27"/>
      <c r="M274" s="27"/>
      <c r="N274" s="96" t="s">
        <v>143</v>
      </c>
      <c r="O274" s="27"/>
      <c r="P274" s="27"/>
      <c r="Q274" s="27"/>
      <c r="R274" s="96" t="s">
        <v>143</v>
      </c>
      <c r="S274" s="27"/>
      <c r="T274" s="27"/>
      <c r="U274" s="96" t="s">
        <v>143</v>
      </c>
      <c r="V274" s="27"/>
      <c r="W274" s="27"/>
      <c r="X274" s="96" t="s">
        <v>143</v>
      </c>
      <c r="Y274" s="27"/>
      <c r="Z274" s="27"/>
      <c r="AA274" s="27"/>
      <c r="AB274" s="27"/>
      <c r="AC274" s="27"/>
      <c r="AD274" s="96" t="s">
        <v>143</v>
      </c>
      <c r="AE274" s="27"/>
      <c r="AF274" s="27"/>
      <c r="AG274" s="102"/>
      <c r="AH274" s="27"/>
      <c r="AI274" s="27"/>
      <c r="AJ274" s="27"/>
      <c r="AK274" s="99" t="s">
        <v>146</v>
      </c>
      <c r="AL274" s="96" t="s">
        <v>143</v>
      </c>
      <c r="AM274" s="42"/>
      <c r="AN274" s="42"/>
      <c r="AO274" s="42"/>
      <c r="AP274" s="42"/>
      <c r="AQ274" s="7">
        <f t="shared" si="112"/>
        <v>9</v>
      </c>
      <c r="AR274" s="3">
        <f>34*3</f>
        <v>102</v>
      </c>
      <c r="AS274" s="8">
        <f t="shared" si="111"/>
        <v>8.8235294117647065E-2</v>
      </c>
    </row>
    <row r="275" spans="1:45" ht="12.75" customHeight="1" x14ac:dyDescent="0.2">
      <c r="A275" s="160"/>
      <c r="B275" s="133"/>
      <c r="C275" s="51" t="s">
        <v>107</v>
      </c>
      <c r="D275" s="52"/>
      <c r="E275" s="27"/>
      <c r="F275" s="27"/>
      <c r="G275" s="96" t="s">
        <v>143</v>
      </c>
      <c r="H275" s="27"/>
      <c r="I275" s="27"/>
      <c r="J275" s="96" t="s">
        <v>143</v>
      </c>
      <c r="K275" s="27"/>
      <c r="L275" s="27"/>
      <c r="M275" s="27"/>
      <c r="N275" s="96" t="s">
        <v>143</v>
      </c>
      <c r="O275" s="27"/>
      <c r="P275" s="27"/>
      <c r="Q275" s="27"/>
      <c r="R275" s="96" t="s">
        <v>143</v>
      </c>
      <c r="S275" s="27"/>
      <c r="T275" s="27"/>
      <c r="U275" s="96" t="s">
        <v>143</v>
      </c>
      <c r="V275" s="27"/>
      <c r="W275" s="27"/>
      <c r="X275" s="96" t="s">
        <v>143</v>
      </c>
      <c r="Y275" s="27"/>
      <c r="Z275" s="27"/>
      <c r="AA275" s="27"/>
      <c r="AB275" s="27"/>
      <c r="AC275" s="27"/>
      <c r="AD275" s="96" t="s">
        <v>143</v>
      </c>
      <c r="AE275" s="27"/>
      <c r="AF275" s="27"/>
      <c r="AG275" s="102"/>
      <c r="AH275" s="27"/>
      <c r="AI275" s="27"/>
      <c r="AJ275" s="27"/>
      <c r="AK275" s="99" t="s">
        <v>146</v>
      </c>
      <c r="AL275" s="96" t="s">
        <v>143</v>
      </c>
      <c r="AM275" s="42"/>
      <c r="AN275" s="42"/>
      <c r="AO275" s="42"/>
      <c r="AP275" s="42"/>
      <c r="AQ275" s="7">
        <f t="shared" si="112"/>
        <v>9</v>
      </c>
      <c r="AR275" s="3">
        <f t="shared" ref="AR275:AR279" si="115">34*3</f>
        <v>102</v>
      </c>
      <c r="AS275" s="8">
        <f t="shared" si="111"/>
        <v>8.8235294117647065E-2</v>
      </c>
    </row>
    <row r="276" spans="1:45" ht="12.75" customHeight="1" x14ac:dyDescent="0.2">
      <c r="A276" s="160"/>
      <c r="B276" s="134"/>
      <c r="C276" s="51" t="s">
        <v>108</v>
      </c>
      <c r="D276" s="52"/>
      <c r="E276" s="27"/>
      <c r="F276" s="27"/>
      <c r="G276" s="96" t="s">
        <v>143</v>
      </c>
      <c r="H276" s="27"/>
      <c r="I276" s="27"/>
      <c r="J276" s="96" t="s">
        <v>143</v>
      </c>
      <c r="K276" s="27"/>
      <c r="L276" s="27"/>
      <c r="M276" s="27"/>
      <c r="N276" s="96" t="s">
        <v>143</v>
      </c>
      <c r="O276" s="27"/>
      <c r="P276" s="27"/>
      <c r="Q276" s="27"/>
      <c r="R276" s="96" t="s">
        <v>143</v>
      </c>
      <c r="S276" s="27"/>
      <c r="T276" s="27"/>
      <c r="U276" s="96" t="s">
        <v>143</v>
      </c>
      <c r="V276" s="27"/>
      <c r="W276" s="27"/>
      <c r="X276" s="96" t="s">
        <v>143</v>
      </c>
      <c r="Y276" s="27"/>
      <c r="Z276" s="27"/>
      <c r="AA276" s="27"/>
      <c r="AB276" s="27"/>
      <c r="AC276" s="27"/>
      <c r="AD276" s="96" t="s">
        <v>143</v>
      </c>
      <c r="AE276" s="27"/>
      <c r="AF276" s="27"/>
      <c r="AG276" s="102"/>
      <c r="AH276" s="27"/>
      <c r="AI276" s="42"/>
      <c r="AJ276" s="42"/>
      <c r="AK276" s="99" t="s">
        <v>146</v>
      </c>
      <c r="AL276" s="96" t="s">
        <v>143</v>
      </c>
      <c r="AM276" s="42"/>
      <c r="AN276" s="42"/>
      <c r="AO276" s="42"/>
      <c r="AP276" s="42"/>
      <c r="AQ276" s="7">
        <f t="shared" si="112"/>
        <v>9</v>
      </c>
      <c r="AR276" s="3">
        <f t="shared" si="115"/>
        <v>102</v>
      </c>
      <c r="AS276" s="8">
        <f t="shared" si="111"/>
        <v>8.8235294117647065E-2</v>
      </c>
    </row>
    <row r="277" spans="1:45" x14ac:dyDescent="0.2">
      <c r="A277" s="160"/>
      <c r="B277" s="132" t="s">
        <v>100</v>
      </c>
      <c r="C277" s="51" t="s">
        <v>106</v>
      </c>
      <c r="D277" s="52"/>
      <c r="E277" s="27"/>
      <c r="F277" s="27"/>
      <c r="G277" s="27"/>
      <c r="H277" s="27"/>
      <c r="I277" s="27"/>
      <c r="J277" s="27"/>
      <c r="K277" s="27"/>
      <c r="L277" s="27"/>
      <c r="M277" s="96" t="s">
        <v>143</v>
      </c>
      <c r="N277" s="27"/>
      <c r="O277" s="27"/>
      <c r="P277" s="27"/>
      <c r="Q277" s="27"/>
      <c r="R277" s="27"/>
      <c r="S277" s="27"/>
      <c r="T277" s="27"/>
      <c r="U277" s="27"/>
      <c r="V277" s="96" t="s">
        <v>143</v>
      </c>
      <c r="W277" s="27"/>
      <c r="X277" s="27"/>
      <c r="Y277" s="27"/>
      <c r="Z277" s="27"/>
      <c r="AA277" s="27"/>
      <c r="AB277" s="96" t="s">
        <v>143</v>
      </c>
      <c r="AC277" s="27"/>
      <c r="AD277" s="27"/>
      <c r="AE277" s="27"/>
      <c r="AF277" s="27"/>
      <c r="AG277" s="27"/>
      <c r="AH277" s="27"/>
      <c r="AI277" s="42"/>
      <c r="AJ277" s="99" t="s">
        <v>146</v>
      </c>
      <c r="AK277" s="27"/>
      <c r="AL277" s="27"/>
      <c r="AM277" s="42"/>
      <c r="AN277" s="42"/>
      <c r="AO277" s="42"/>
      <c r="AP277" s="42"/>
      <c r="AQ277" s="7">
        <f t="shared" si="112"/>
        <v>4</v>
      </c>
      <c r="AR277" s="3">
        <f t="shared" si="115"/>
        <v>102</v>
      </c>
      <c r="AS277" s="8">
        <f t="shared" si="111"/>
        <v>3.9215686274509803E-2</v>
      </c>
    </row>
    <row r="278" spans="1:45" ht="12.75" customHeight="1" x14ac:dyDescent="0.2">
      <c r="A278" s="160"/>
      <c r="B278" s="133"/>
      <c r="C278" s="51" t="s">
        <v>107</v>
      </c>
      <c r="D278" s="52"/>
      <c r="E278" s="27"/>
      <c r="F278" s="27"/>
      <c r="G278" s="27"/>
      <c r="H278" s="27"/>
      <c r="I278" s="27"/>
      <c r="J278" s="27"/>
      <c r="K278" s="27"/>
      <c r="L278" s="27"/>
      <c r="M278" s="96" t="s">
        <v>143</v>
      </c>
      <c r="N278" s="27"/>
      <c r="O278" s="27"/>
      <c r="P278" s="27"/>
      <c r="Q278" s="27"/>
      <c r="R278" s="27"/>
      <c r="S278" s="27"/>
      <c r="T278" s="27"/>
      <c r="U278" s="27"/>
      <c r="V278" s="96" t="s">
        <v>143</v>
      </c>
      <c r="W278" s="27"/>
      <c r="X278" s="27"/>
      <c r="Y278" s="27"/>
      <c r="Z278" s="27"/>
      <c r="AA278" s="27"/>
      <c r="AB278" s="96" t="s">
        <v>143</v>
      </c>
      <c r="AC278" s="27"/>
      <c r="AD278" s="27"/>
      <c r="AE278" s="27"/>
      <c r="AF278" s="27"/>
      <c r="AG278" s="27"/>
      <c r="AH278" s="27"/>
      <c r="AI278" s="42"/>
      <c r="AJ278" s="99" t="s">
        <v>146</v>
      </c>
      <c r="AK278" s="27"/>
      <c r="AL278" s="27"/>
      <c r="AM278" s="42"/>
      <c r="AN278" s="42"/>
      <c r="AO278" s="42"/>
      <c r="AP278" s="42"/>
      <c r="AQ278" s="7">
        <f t="shared" si="112"/>
        <v>4</v>
      </c>
      <c r="AR278" s="3">
        <f t="shared" si="115"/>
        <v>102</v>
      </c>
      <c r="AS278" s="8">
        <f t="shared" si="111"/>
        <v>3.9215686274509803E-2</v>
      </c>
    </row>
    <row r="279" spans="1:45" ht="12.75" customHeight="1" x14ac:dyDescent="0.2">
      <c r="A279" s="160"/>
      <c r="B279" s="134"/>
      <c r="C279" s="51" t="s">
        <v>108</v>
      </c>
      <c r="D279" s="52"/>
      <c r="E279" s="27"/>
      <c r="F279" s="27"/>
      <c r="G279" s="27"/>
      <c r="H279" s="27"/>
      <c r="I279" s="27"/>
      <c r="J279" s="27"/>
      <c r="K279" s="27"/>
      <c r="L279" s="27"/>
      <c r="M279" s="96" t="s">
        <v>143</v>
      </c>
      <c r="N279" s="27"/>
      <c r="O279" s="27"/>
      <c r="P279" s="27"/>
      <c r="Q279" s="27"/>
      <c r="R279" s="27"/>
      <c r="S279" s="27"/>
      <c r="T279" s="27"/>
      <c r="U279" s="27"/>
      <c r="V279" s="96" t="s">
        <v>143</v>
      </c>
      <c r="W279" s="27"/>
      <c r="X279" s="27"/>
      <c r="Y279" s="27"/>
      <c r="Z279" s="27"/>
      <c r="AA279" s="27"/>
      <c r="AB279" s="96" t="s">
        <v>143</v>
      </c>
      <c r="AC279" s="27"/>
      <c r="AD279" s="27"/>
      <c r="AE279" s="27"/>
      <c r="AF279" s="27"/>
      <c r="AG279" s="27"/>
      <c r="AH279" s="27"/>
      <c r="AI279" s="42"/>
      <c r="AJ279" s="99" t="s">
        <v>146</v>
      </c>
      <c r="AK279" s="27"/>
      <c r="AL279" s="27"/>
      <c r="AM279" s="42"/>
      <c r="AN279" s="42"/>
      <c r="AO279" s="42"/>
      <c r="AP279" s="42"/>
      <c r="AQ279" s="7">
        <f t="shared" si="112"/>
        <v>4</v>
      </c>
      <c r="AR279" s="3">
        <f t="shared" si="115"/>
        <v>102</v>
      </c>
      <c r="AS279" s="8">
        <f t="shared" si="111"/>
        <v>3.9215686274509803E-2</v>
      </c>
    </row>
    <row r="280" spans="1:45" ht="12.75" customHeight="1" x14ac:dyDescent="0.2">
      <c r="A280" s="160"/>
      <c r="B280" s="132" t="s">
        <v>101</v>
      </c>
      <c r="C280" s="51" t="s">
        <v>106</v>
      </c>
      <c r="D280" s="50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96" t="s">
        <v>143</v>
      </c>
      <c r="W280" s="27"/>
      <c r="X280" s="27"/>
      <c r="Y280" s="27"/>
      <c r="Z280" s="27"/>
      <c r="AA280" s="27"/>
      <c r="AB280" s="27"/>
      <c r="AC280" s="96" t="s">
        <v>143</v>
      </c>
      <c r="AD280" s="27"/>
      <c r="AE280" s="27"/>
      <c r="AF280" s="27"/>
      <c r="AG280" s="27"/>
      <c r="AH280" s="27"/>
      <c r="AI280" s="42"/>
      <c r="AJ280" s="96" t="s">
        <v>143</v>
      </c>
      <c r="AK280" s="102"/>
      <c r="AL280" s="27"/>
      <c r="AM280" s="42"/>
      <c r="AN280" s="42"/>
      <c r="AO280" s="42"/>
      <c r="AP280" s="42"/>
      <c r="AQ280" s="7">
        <f t="shared" si="112"/>
        <v>3</v>
      </c>
      <c r="AR280" s="3">
        <f>34*2</f>
        <v>68</v>
      </c>
      <c r="AS280" s="8">
        <f t="shared" si="111"/>
        <v>4.4117647058823532E-2</v>
      </c>
    </row>
    <row r="281" spans="1:45" x14ac:dyDescent="0.2">
      <c r="A281" s="160"/>
      <c r="B281" s="133"/>
      <c r="C281" s="51" t="s">
        <v>107</v>
      </c>
      <c r="D281" s="52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96" t="s">
        <v>143</v>
      </c>
      <c r="W281" s="27"/>
      <c r="X281" s="27"/>
      <c r="Y281" s="27"/>
      <c r="Z281" s="27"/>
      <c r="AA281" s="27"/>
      <c r="AB281" s="27"/>
      <c r="AC281" s="96" t="s">
        <v>143</v>
      </c>
      <c r="AD281" s="27"/>
      <c r="AE281" s="27"/>
      <c r="AF281" s="27"/>
      <c r="AG281" s="27"/>
      <c r="AH281" s="27"/>
      <c r="AI281" s="42"/>
      <c r="AJ281" s="96" t="s">
        <v>143</v>
      </c>
      <c r="AK281" s="102"/>
      <c r="AL281" s="27"/>
      <c r="AM281" s="42"/>
      <c r="AN281" s="42"/>
      <c r="AO281" s="42"/>
      <c r="AP281" s="42"/>
      <c r="AQ281" s="7">
        <f t="shared" si="112"/>
        <v>3</v>
      </c>
      <c r="AR281" s="3">
        <f t="shared" ref="AR281:AR282" si="116">34*2</f>
        <v>68</v>
      </c>
      <c r="AS281" s="8">
        <f t="shared" si="111"/>
        <v>4.4117647058823532E-2</v>
      </c>
    </row>
    <row r="282" spans="1:45" x14ac:dyDescent="0.2">
      <c r="A282" s="160"/>
      <c r="B282" s="134"/>
      <c r="C282" s="51" t="s">
        <v>108</v>
      </c>
      <c r="D282" s="50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96" t="s">
        <v>143</v>
      </c>
      <c r="W282" s="27"/>
      <c r="X282" s="27"/>
      <c r="Y282" s="27"/>
      <c r="Z282" s="27"/>
      <c r="AA282" s="27"/>
      <c r="AB282" s="27"/>
      <c r="AC282" s="96" t="s">
        <v>143</v>
      </c>
      <c r="AD282" s="27"/>
      <c r="AE282" s="27"/>
      <c r="AF282" s="27"/>
      <c r="AG282" s="27"/>
      <c r="AH282" s="27"/>
      <c r="AI282" s="42"/>
      <c r="AJ282" s="96" t="s">
        <v>143</v>
      </c>
      <c r="AK282" s="102"/>
      <c r="AL282" s="27"/>
      <c r="AM282" s="42"/>
      <c r="AN282" s="42"/>
      <c r="AO282" s="42"/>
      <c r="AP282" s="42"/>
      <c r="AQ282" s="7">
        <f t="shared" si="112"/>
        <v>3</v>
      </c>
      <c r="AR282" s="3">
        <f t="shared" si="116"/>
        <v>68</v>
      </c>
      <c r="AS282" s="8">
        <f t="shared" si="111"/>
        <v>4.4117647058823532E-2</v>
      </c>
    </row>
    <row r="283" spans="1:45" ht="13.5" customHeight="1" x14ac:dyDescent="0.2">
      <c r="A283" s="160"/>
      <c r="B283" s="132" t="s">
        <v>102</v>
      </c>
      <c r="C283" s="51" t="s">
        <v>106</v>
      </c>
      <c r="D283" s="50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96" t="s">
        <v>143</v>
      </c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96" t="s">
        <v>143</v>
      </c>
      <c r="AJ283" s="42"/>
      <c r="AK283" s="27"/>
      <c r="AL283" s="27"/>
      <c r="AM283" s="42"/>
      <c r="AN283" s="42"/>
      <c r="AO283" s="42"/>
      <c r="AP283" s="42"/>
      <c r="AQ283" s="7">
        <f t="shared" si="112"/>
        <v>2</v>
      </c>
      <c r="AR283" s="3">
        <f>34*1</f>
        <v>34</v>
      </c>
      <c r="AS283" s="8">
        <f t="shared" si="111"/>
        <v>5.8823529411764705E-2</v>
      </c>
    </row>
    <row r="284" spans="1:45" ht="12.75" customHeight="1" x14ac:dyDescent="0.2">
      <c r="A284" s="160"/>
      <c r="B284" s="133"/>
      <c r="C284" s="51" t="s">
        <v>107</v>
      </c>
      <c r="D284" s="52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96" t="s">
        <v>143</v>
      </c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96" t="s">
        <v>143</v>
      </c>
      <c r="AJ284" s="42"/>
      <c r="AK284" s="27"/>
      <c r="AL284" s="27"/>
      <c r="AM284" s="42"/>
      <c r="AN284" s="42"/>
      <c r="AO284" s="42"/>
      <c r="AP284" s="42"/>
      <c r="AQ284" s="7">
        <f t="shared" si="112"/>
        <v>2</v>
      </c>
      <c r="AR284" s="3">
        <f t="shared" ref="AR284:AR288" si="117">34*1</f>
        <v>34</v>
      </c>
      <c r="AS284" s="8">
        <f t="shared" si="111"/>
        <v>5.8823529411764705E-2</v>
      </c>
    </row>
    <row r="285" spans="1:45" ht="12.75" customHeight="1" x14ac:dyDescent="0.2">
      <c r="A285" s="160"/>
      <c r="B285" s="134"/>
      <c r="C285" s="51" t="s">
        <v>108</v>
      </c>
      <c r="D285" s="50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41"/>
      <c r="T285" s="96" t="s">
        <v>143</v>
      </c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96" t="s">
        <v>143</v>
      </c>
      <c r="AJ285" s="42"/>
      <c r="AK285" s="27"/>
      <c r="AL285" s="27"/>
      <c r="AM285" s="42"/>
      <c r="AN285" s="42"/>
      <c r="AO285" s="42"/>
      <c r="AP285" s="42"/>
      <c r="AQ285" s="7">
        <f t="shared" si="112"/>
        <v>2</v>
      </c>
      <c r="AR285" s="3">
        <f t="shared" si="117"/>
        <v>34</v>
      </c>
      <c r="AS285" s="8">
        <f t="shared" si="111"/>
        <v>5.8823529411764705E-2</v>
      </c>
    </row>
    <row r="286" spans="1:45" ht="12.75" customHeight="1" x14ac:dyDescent="0.2">
      <c r="A286" s="160"/>
      <c r="B286" s="132" t="s">
        <v>35</v>
      </c>
      <c r="C286" s="51" t="s">
        <v>106</v>
      </c>
      <c r="D286" s="52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96" t="s">
        <v>143</v>
      </c>
      <c r="Y286" s="27"/>
      <c r="Z286" s="27"/>
      <c r="AA286" s="27"/>
      <c r="AB286" s="27"/>
      <c r="AC286" s="27"/>
      <c r="AD286" s="27"/>
      <c r="AE286" s="27"/>
      <c r="AF286" s="27"/>
      <c r="AG286" s="41"/>
      <c r="AH286" s="102"/>
      <c r="AI286" s="102"/>
      <c r="AJ286" s="42"/>
      <c r="AK286" s="99" t="s">
        <v>146</v>
      </c>
      <c r="AL286" s="27"/>
      <c r="AM286" s="42"/>
      <c r="AN286" s="42"/>
      <c r="AO286" s="42"/>
      <c r="AP286" s="42"/>
      <c r="AQ286" s="7">
        <f t="shared" si="112"/>
        <v>2</v>
      </c>
      <c r="AR286" s="3">
        <f t="shared" si="117"/>
        <v>34</v>
      </c>
      <c r="AS286" s="8">
        <f t="shared" si="111"/>
        <v>5.8823529411764705E-2</v>
      </c>
    </row>
    <row r="287" spans="1:45" ht="12.75" customHeight="1" x14ac:dyDescent="0.2">
      <c r="A287" s="160"/>
      <c r="B287" s="133"/>
      <c r="C287" s="51" t="s">
        <v>107</v>
      </c>
      <c r="D287" s="52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96" t="s">
        <v>143</v>
      </c>
      <c r="Y287" s="27"/>
      <c r="Z287" s="27"/>
      <c r="AA287" s="27"/>
      <c r="AB287" s="27"/>
      <c r="AC287" s="27"/>
      <c r="AD287" s="27"/>
      <c r="AE287" s="27"/>
      <c r="AF287" s="27"/>
      <c r="AG287" s="27"/>
      <c r="AH287" s="102"/>
      <c r="AI287" s="102"/>
      <c r="AJ287" s="41"/>
      <c r="AK287" s="99" t="s">
        <v>146</v>
      </c>
      <c r="AL287" s="27"/>
      <c r="AM287" s="42"/>
      <c r="AN287" s="42"/>
      <c r="AO287" s="42"/>
      <c r="AP287" s="42"/>
      <c r="AQ287" s="7">
        <f t="shared" si="112"/>
        <v>2</v>
      </c>
      <c r="AR287" s="3">
        <f t="shared" si="117"/>
        <v>34</v>
      </c>
      <c r="AS287" s="8">
        <f t="shared" si="111"/>
        <v>5.8823529411764705E-2</v>
      </c>
    </row>
    <row r="288" spans="1:45" ht="12.75" customHeight="1" x14ac:dyDescent="0.2">
      <c r="A288" s="160"/>
      <c r="B288" s="133"/>
      <c r="C288" s="51" t="s">
        <v>108</v>
      </c>
      <c r="D288" s="50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96" t="s">
        <v>143</v>
      </c>
      <c r="Y288" s="27"/>
      <c r="Z288" s="27"/>
      <c r="AA288" s="27"/>
      <c r="AB288" s="27"/>
      <c r="AC288" s="27"/>
      <c r="AD288" s="27"/>
      <c r="AE288" s="27"/>
      <c r="AF288" s="27"/>
      <c r="AG288" s="27"/>
      <c r="AH288" s="102"/>
      <c r="AI288" s="102"/>
      <c r="AJ288" s="27"/>
      <c r="AK288" s="99" t="s">
        <v>146</v>
      </c>
      <c r="AL288" s="27"/>
      <c r="AM288" s="42"/>
      <c r="AN288" s="42"/>
      <c r="AO288" s="42"/>
      <c r="AP288" s="42"/>
      <c r="AQ288" s="7">
        <f t="shared" si="112"/>
        <v>2</v>
      </c>
      <c r="AR288" s="3">
        <f t="shared" si="117"/>
        <v>34</v>
      </c>
      <c r="AS288" s="8">
        <f t="shared" si="111"/>
        <v>5.8823529411764705E-2</v>
      </c>
    </row>
    <row r="289" spans="1:45" ht="12.75" customHeight="1" x14ac:dyDescent="0.2">
      <c r="A289" s="160"/>
      <c r="B289" s="132" t="s">
        <v>28</v>
      </c>
      <c r="C289" s="51" t="s">
        <v>106</v>
      </c>
      <c r="D289" s="52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102"/>
      <c r="AG289" s="102"/>
      <c r="AH289" s="97"/>
      <c r="AI289" s="41"/>
      <c r="AJ289" s="27"/>
      <c r="AK289" s="99" t="s">
        <v>146</v>
      </c>
      <c r="AL289" s="27"/>
      <c r="AM289" s="42"/>
      <c r="AN289" s="42"/>
      <c r="AO289" s="42"/>
      <c r="AP289" s="42"/>
      <c r="AQ289" s="7">
        <f t="shared" si="112"/>
        <v>1</v>
      </c>
      <c r="AR289" s="3">
        <f>34*3</f>
        <v>102</v>
      </c>
      <c r="AS289" s="8">
        <f t="shared" si="111"/>
        <v>9.8039215686274508E-3</v>
      </c>
    </row>
    <row r="290" spans="1:45" ht="12.75" customHeight="1" x14ac:dyDescent="0.2">
      <c r="A290" s="160"/>
      <c r="B290" s="133"/>
      <c r="C290" s="51" t="s">
        <v>107</v>
      </c>
      <c r="D290" s="50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102"/>
      <c r="AG290" s="102"/>
      <c r="AH290" s="97"/>
      <c r="AI290" s="27"/>
      <c r="AJ290" s="42"/>
      <c r="AK290" s="99" t="s">
        <v>146</v>
      </c>
      <c r="AL290" s="27"/>
      <c r="AM290" s="42"/>
      <c r="AN290" s="42"/>
      <c r="AO290" s="42"/>
      <c r="AP290" s="42"/>
      <c r="AQ290" s="7">
        <f t="shared" si="112"/>
        <v>1</v>
      </c>
      <c r="AR290" s="3">
        <f t="shared" ref="AR290:AR291" si="118">34*3</f>
        <v>102</v>
      </c>
      <c r="AS290" s="8">
        <f t="shared" si="111"/>
        <v>9.8039215686274508E-3</v>
      </c>
    </row>
    <row r="291" spans="1:45" ht="12.75" customHeight="1" x14ac:dyDescent="0.2">
      <c r="A291" s="160"/>
      <c r="B291" s="134"/>
      <c r="C291" s="51" t="s">
        <v>108</v>
      </c>
      <c r="D291" s="50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102"/>
      <c r="AG291" s="102"/>
      <c r="AH291" s="102"/>
      <c r="AI291" s="103"/>
      <c r="AJ291" s="42"/>
      <c r="AK291" s="99" t="s">
        <v>146</v>
      </c>
      <c r="AL291" s="27"/>
      <c r="AM291" s="42"/>
      <c r="AN291" s="42"/>
      <c r="AO291" s="42"/>
      <c r="AP291" s="42"/>
      <c r="AQ291" s="7">
        <f t="shared" si="112"/>
        <v>1</v>
      </c>
      <c r="AR291" s="3">
        <f t="shared" si="118"/>
        <v>102</v>
      </c>
      <c r="AS291" s="8">
        <f t="shared" si="111"/>
        <v>9.8039215686274508E-3</v>
      </c>
    </row>
    <row r="292" spans="1:45" ht="12.75" customHeight="1" x14ac:dyDescent="0.2">
      <c r="A292" s="160"/>
      <c r="B292" s="132" t="s">
        <v>30</v>
      </c>
      <c r="C292" s="51" t="s">
        <v>106</v>
      </c>
      <c r="D292" s="52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98" t="s">
        <v>143</v>
      </c>
      <c r="AB292" s="27"/>
      <c r="AC292" s="27"/>
      <c r="AD292" s="27"/>
      <c r="AE292" s="27"/>
      <c r="AF292" s="27"/>
      <c r="AG292" s="102"/>
      <c r="AH292" s="102"/>
      <c r="AI292" s="105" t="s">
        <v>146</v>
      </c>
      <c r="AJ292" s="42"/>
      <c r="AK292" s="98" t="s">
        <v>143</v>
      </c>
      <c r="AL292" s="27"/>
      <c r="AM292" s="42"/>
      <c r="AN292" s="42"/>
      <c r="AO292" s="42"/>
      <c r="AP292" s="42"/>
      <c r="AQ292" s="7">
        <f t="shared" si="112"/>
        <v>3</v>
      </c>
      <c r="AR292" s="3">
        <f>34*2</f>
        <v>68</v>
      </c>
      <c r="AS292" s="8">
        <f t="shared" si="111"/>
        <v>4.4117647058823532E-2</v>
      </c>
    </row>
    <row r="293" spans="1:45" ht="12.75" customHeight="1" x14ac:dyDescent="0.2">
      <c r="A293" s="160"/>
      <c r="B293" s="133"/>
      <c r="C293" s="51" t="s">
        <v>107</v>
      </c>
      <c r="D293" s="52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98" t="s">
        <v>143</v>
      </c>
      <c r="AB293" s="27"/>
      <c r="AC293" s="27"/>
      <c r="AD293" s="27"/>
      <c r="AE293" s="27"/>
      <c r="AF293" s="27"/>
      <c r="AG293" s="102"/>
      <c r="AH293" s="102"/>
      <c r="AI293" s="105" t="s">
        <v>146</v>
      </c>
      <c r="AJ293" s="42"/>
      <c r="AK293" s="98" t="s">
        <v>143</v>
      </c>
      <c r="AL293" s="27"/>
      <c r="AM293" s="42"/>
      <c r="AN293" s="42"/>
      <c r="AO293" s="42"/>
      <c r="AP293" s="42"/>
      <c r="AQ293" s="7">
        <f t="shared" si="112"/>
        <v>3</v>
      </c>
      <c r="AR293" s="3">
        <f t="shared" ref="AR293:AR297" si="119">34*2</f>
        <v>68</v>
      </c>
      <c r="AS293" s="8">
        <f t="shared" si="111"/>
        <v>4.4117647058823532E-2</v>
      </c>
    </row>
    <row r="294" spans="1:45" ht="12.75" customHeight="1" x14ac:dyDescent="0.2">
      <c r="A294" s="160"/>
      <c r="B294" s="134"/>
      <c r="C294" s="51" t="s">
        <v>108</v>
      </c>
      <c r="D294" s="52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98" t="s">
        <v>143</v>
      </c>
      <c r="AB294" s="27"/>
      <c r="AC294" s="27"/>
      <c r="AD294" s="27"/>
      <c r="AE294" s="27"/>
      <c r="AF294" s="27"/>
      <c r="AG294" s="102"/>
      <c r="AH294" s="102"/>
      <c r="AI294" s="105" t="s">
        <v>146</v>
      </c>
      <c r="AJ294" s="42"/>
      <c r="AK294" s="98" t="s">
        <v>143</v>
      </c>
      <c r="AL294" s="27"/>
      <c r="AM294" s="42"/>
      <c r="AN294" s="42"/>
      <c r="AO294" s="42"/>
      <c r="AP294" s="42"/>
      <c r="AQ294" s="7">
        <f t="shared" si="112"/>
        <v>3</v>
      </c>
      <c r="AR294" s="3">
        <f t="shared" si="119"/>
        <v>68</v>
      </c>
      <c r="AS294" s="8">
        <f t="shared" si="111"/>
        <v>4.4117647058823532E-2</v>
      </c>
    </row>
    <row r="295" spans="1:45" ht="12.75" customHeight="1" x14ac:dyDescent="0.2">
      <c r="A295" s="160"/>
      <c r="B295" s="132" t="s">
        <v>34</v>
      </c>
      <c r="C295" s="51" t="s">
        <v>106</v>
      </c>
      <c r="D295" s="52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98" t="s">
        <v>143</v>
      </c>
      <c r="U295" s="27"/>
      <c r="V295" s="27"/>
      <c r="W295" s="27"/>
      <c r="X295" s="27"/>
      <c r="Y295" s="27"/>
      <c r="Z295" s="27"/>
      <c r="AA295" s="102"/>
      <c r="AB295" s="27"/>
      <c r="AC295" s="27"/>
      <c r="AD295" s="27"/>
      <c r="AE295" s="27"/>
      <c r="AF295" s="27"/>
      <c r="AG295" s="102"/>
      <c r="AH295" s="102"/>
      <c r="AI295" s="41"/>
      <c r="AJ295" s="42"/>
      <c r="AK295" s="99" t="s">
        <v>146</v>
      </c>
      <c r="AL295" s="27"/>
      <c r="AM295" s="42"/>
      <c r="AN295" s="42"/>
      <c r="AO295" s="42"/>
      <c r="AP295" s="42"/>
      <c r="AQ295" s="7">
        <f t="shared" si="112"/>
        <v>2</v>
      </c>
      <c r="AR295" s="3">
        <f t="shared" si="119"/>
        <v>68</v>
      </c>
      <c r="AS295" s="8">
        <f t="shared" si="111"/>
        <v>2.9411764705882353E-2</v>
      </c>
    </row>
    <row r="296" spans="1:45" ht="12.75" customHeight="1" x14ac:dyDescent="0.2">
      <c r="A296" s="160"/>
      <c r="B296" s="133"/>
      <c r="C296" s="51" t="s">
        <v>107</v>
      </c>
      <c r="D296" s="52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98" t="s">
        <v>143</v>
      </c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102"/>
      <c r="AH296" s="102"/>
      <c r="AI296" s="41"/>
      <c r="AJ296" s="42"/>
      <c r="AK296" s="99" t="s">
        <v>146</v>
      </c>
      <c r="AL296" s="27"/>
      <c r="AM296" s="42"/>
      <c r="AN296" s="42"/>
      <c r="AO296" s="42"/>
      <c r="AP296" s="42"/>
      <c r="AQ296" s="7">
        <f t="shared" si="112"/>
        <v>2</v>
      </c>
      <c r="AR296" s="3">
        <f t="shared" si="119"/>
        <v>68</v>
      </c>
      <c r="AS296" s="8">
        <f t="shared" si="111"/>
        <v>2.9411764705882353E-2</v>
      </c>
    </row>
    <row r="297" spans="1:45" ht="12.75" customHeight="1" x14ac:dyDescent="0.2">
      <c r="A297" s="160"/>
      <c r="B297" s="134"/>
      <c r="C297" s="51" t="s">
        <v>108</v>
      </c>
      <c r="D297" s="50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98" t="s">
        <v>143</v>
      </c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102"/>
      <c r="AH297" s="102"/>
      <c r="AI297" s="27"/>
      <c r="AJ297" s="27"/>
      <c r="AK297" s="99" t="s">
        <v>146</v>
      </c>
      <c r="AL297" s="27"/>
      <c r="AM297" s="42"/>
      <c r="AN297" s="42"/>
      <c r="AO297" s="42"/>
      <c r="AP297" s="42"/>
      <c r="AQ297" s="7">
        <f t="shared" si="112"/>
        <v>2</v>
      </c>
      <c r="AR297" s="3">
        <f t="shared" si="119"/>
        <v>68</v>
      </c>
      <c r="AS297" s="8">
        <f t="shared" si="111"/>
        <v>2.9411764705882353E-2</v>
      </c>
    </row>
    <row r="298" spans="1:45" ht="12.75" customHeight="1" x14ac:dyDescent="0.2">
      <c r="A298" s="160"/>
      <c r="B298" s="132" t="s">
        <v>29</v>
      </c>
      <c r="C298" s="51" t="s">
        <v>106</v>
      </c>
      <c r="D298" s="50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102"/>
      <c r="AE298" s="102"/>
      <c r="AF298" s="102"/>
      <c r="AG298" s="97"/>
      <c r="AH298" s="106"/>
      <c r="AI298" s="27"/>
      <c r="AJ298" s="27"/>
      <c r="AK298" s="99" t="s">
        <v>146</v>
      </c>
      <c r="AL298" s="27"/>
      <c r="AM298" s="42"/>
      <c r="AN298" s="42"/>
      <c r="AO298" s="42"/>
      <c r="AP298" s="42"/>
      <c r="AQ298" s="7">
        <f t="shared" si="112"/>
        <v>1</v>
      </c>
      <c r="AR298" s="3">
        <f>34*1</f>
        <v>34</v>
      </c>
      <c r="AS298" s="8">
        <f t="shared" si="111"/>
        <v>2.9411764705882353E-2</v>
      </c>
    </row>
    <row r="299" spans="1:45" ht="12.75" customHeight="1" x14ac:dyDescent="0.2">
      <c r="A299" s="160"/>
      <c r="B299" s="133"/>
      <c r="C299" s="51" t="s">
        <v>107</v>
      </c>
      <c r="D299" s="50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102"/>
      <c r="AE299" s="102"/>
      <c r="AF299" s="102"/>
      <c r="AG299" s="97"/>
      <c r="AH299" s="106"/>
      <c r="AI299" s="27"/>
      <c r="AJ299" s="27"/>
      <c r="AK299" s="99" t="s">
        <v>146</v>
      </c>
      <c r="AL299" s="27"/>
      <c r="AM299" s="42"/>
      <c r="AN299" s="42"/>
      <c r="AO299" s="42"/>
      <c r="AP299" s="42"/>
      <c r="AQ299" s="7">
        <f t="shared" si="112"/>
        <v>1</v>
      </c>
      <c r="AR299" s="3">
        <f t="shared" ref="AR299:AR306" si="120">34*1</f>
        <v>34</v>
      </c>
      <c r="AS299" s="8">
        <f t="shared" si="111"/>
        <v>2.9411764705882353E-2</v>
      </c>
    </row>
    <row r="300" spans="1:45" ht="12.75" customHeight="1" x14ac:dyDescent="0.2">
      <c r="A300" s="160"/>
      <c r="B300" s="134"/>
      <c r="C300" s="51" t="s">
        <v>108</v>
      </c>
      <c r="D300" s="50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102"/>
      <c r="AE300" s="102"/>
      <c r="AF300" s="102"/>
      <c r="AG300" s="97"/>
      <c r="AH300" s="106"/>
      <c r="AI300" s="27"/>
      <c r="AJ300" s="27"/>
      <c r="AK300" s="99" t="s">
        <v>146</v>
      </c>
      <c r="AL300" s="27"/>
      <c r="AM300" s="42"/>
      <c r="AN300" s="42"/>
      <c r="AO300" s="42"/>
      <c r="AP300" s="42"/>
      <c r="AQ300" s="7">
        <f t="shared" si="112"/>
        <v>1</v>
      </c>
      <c r="AR300" s="3">
        <f t="shared" si="120"/>
        <v>34</v>
      </c>
      <c r="AS300" s="8">
        <f t="shared" si="111"/>
        <v>2.9411764705882353E-2</v>
      </c>
    </row>
    <row r="301" spans="1:45" ht="12.75" customHeight="1" x14ac:dyDescent="0.2">
      <c r="A301" s="160"/>
      <c r="B301" s="131" t="s">
        <v>53</v>
      </c>
      <c r="C301" s="51" t="s">
        <v>106</v>
      </c>
      <c r="D301" s="50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97"/>
      <c r="AD301" s="102"/>
      <c r="AE301" s="102"/>
      <c r="AF301" s="97"/>
      <c r="AG301" s="27"/>
      <c r="AH301" s="41"/>
      <c r="AI301" s="27"/>
      <c r="AJ301" s="27"/>
      <c r="AK301" s="27"/>
      <c r="AL301" s="27"/>
      <c r="AM301" s="42"/>
      <c r="AN301" s="42"/>
      <c r="AO301" s="42"/>
      <c r="AP301" s="42"/>
      <c r="AQ301" s="7">
        <f t="shared" si="112"/>
        <v>0</v>
      </c>
      <c r="AR301" s="3">
        <f t="shared" si="120"/>
        <v>34</v>
      </c>
      <c r="AS301" s="8">
        <f t="shared" si="111"/>
        <v>0</v>
      </c>
    </row>
    <row r="302" spans="1:45" ht="12.75" customHeight="1" x14ac:dyDescent="0.2">
      <c r="A302" s="160"/>
      <c r="B302" s="131"/>
      <c r="C302" s="51" t="s">
        <v>107</v>
      </c>
      <c r="D302" s="50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41"/>
      <c r="AI302" s="27"/>
      <c r="AJ302" s="27"/>
      <c r="AK302" s="27"/>
      <c r="AL302" s="27"/>
      <c r="AM302" s="42"/>
      <c r="AN302" s="42"/>
      <c r="AO302" s="42"/>
      <c r="AP302" s="42"/>
      <c r="AQ302" s="7">
        <f t="shared" si="112"/>
        <v>0</v>
      </c>
      <c r="AR302" s="3">
        <f t="shared" si="120"/>
        <v>34</v>
      </c>
      <c r="AS302" s="8">
        <f t="shared" si="111"/>
        <v>0</v>
      </c>
    </row>
    <row r="303" spans="1:45" ht="12.75" customHeight="1" x14ac:dyDescent="0.2">
      <c r="A303" s="160"/>
      <c r="B303" s="131"/>
      <c r="C303" s="51" t="s">
        <v>108</v>
      </c>
      <c r="D303" s="50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41"/>
      <c r="AI303" s="27"/>
      <c r="AJ303" s="27"/>
      <c r="AK303" s="27"/>
      <c r="AL303" s="27"/>
      <c r="AM303" s="42"/>
      <c r="AN303" s="42"/>
      <c r="AO303" s="42"/>
      <c r="AP303" s="42"/>
      <c r="AQ303" s="7">
        <f t="shared" si="112"/>
        <v>0</v>
      </c>
      <c r="AR303" s="3">
        <f t="shared" si="120"/>
        <v>34</v>
      </c>
      <c r="AS303" s="8">
        <f t="shared" si="111"/>
        <v>0</v>
      </c>
    </row>
    <row r="304" spans="1:45" ht="12.75" customHeight="1" x14ac:dyDescent="0.2">
      <c r="A304" s="160"/>
      <c r="B304" s="131" t="s">
        <v>54</v>
      </c>
      <c r="C304" s="51" t="s">
        <v>106</v>
      </c>
      <c r="D304" s="50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41"/>
      <c r="AI304" s="27"/>
      <c r="AJ304" s="27"/>
      <c r="AK304" s="27"/>
      <c r="AL304" s="27"/>
      <c r="AM304" s="42"/>
      <c r="AN304" s="42"/>
      <c r="AO304" s="42"/>
      <c r="AP304" s="42"/>
      <c r="AQ304" s="7">
        <f t="shared" si="112"/>
        <v>0</v>
      </c>
      <c r="AR304" s="3">
        <f t="shared" si="120"/>
        <v>34</v>
      </c>
      <c r="AS304" s="8">
        <f t="shared" si="111"/>
        <v>0</v>
      </c>
    </row>
    <row r="305" spans="1:45" ht="12.75" customHeight="1" x14ac:dyDescent="0.2">
      <c r="A305" s="160"/>
      <c r="B305" s="131"/>
      <c r="C305" s="51" t="s">
        <v>107</v>
      </c>
      <c r="D305" s="50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41"/>
      <c r="AI305" s="27"/>
      <c r="AJ305" s="27"/>
      <c r="AK305" s="27"/>
      <c r="AL305" s="27"/>
      <c r="AM305" s="42"/>
      <c r="AN305" s="42"/>
      <c r="AO305" s="42"/>
      <c r="AP305" s="42"/>
      <c r="AQ305" s="7">
        <f t="shared" si="112"/>
        <v>0</v>
      </c>
      <c r="AR305" s="3">
        <f t="shared" si="120"/>
        <v>34</v>
      </c>
      <c r="AS305" s="8">
        <f t="shared" si="111"/>
        <v>0</v>
      </c>
    </row>
    <row r="306" spans="1:45" ht="12.75" customHeight="1" x14ac:dyDescent="0.2">
      <c r="A306" s="160"/>
      <c r="B306" s="131"/>
      <c r="C306" s="51" t="s">
        <v>108</v>
      </c>
      <c r="D306" s="50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41"/>
      <c r="AI306" s="27"/>
      <c r="AJ306" s="27"/>
      <c r="AK306" s="27"/>
      <c r="AL306" s="27"/>
      <c r="AM306" s="42"/>
      <c r="AN306" s="42"/>
      <c r="AO306" s="42"/>
      <c r="AP306" s="42"/>
      <c r="AQ306" s="7">
        <f t="shared" si="112"/>
        <v>0</v>
      </c>
      <c r="AR306" s="3">
        <f t="shared" si="120"/>
        <v>34</v>
      </c>
      <c r="AS306" s="8">
        <f t="shared" si="111"/>
        <v>0</v>
      </c>
    </row>
    <row r="307" spans="1:45" ht="12.75" customHeight="1" x14ac:dyDescent="0.2">
      <c r="A307" s="160"/>
      <c r="B307" s="131" t="s">
        <v>87</v>
      </c>
      <c r="C307" s="51" t="s">
        <v>106</v>
      </c>
      <c r="D307" s="50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41"/>
      <c r="AI307" s="27"/>
      <c r="AJ307" s="27"/>
      <c r="AK307" s="27"/>
      <c r="AL307" s="27"/>
      <c r="AM307" s="42"/>
      <c r="AN307" s="42"/>
      <c r="AO307" s="42"/>
      <c r="AP307" s="42"/>
      <c r="AQ307" s="7">
        <f t="shared" si="112"/>
        <v>0</v>
      </c>
      <c r="AR307" s="3">
        <f>34*2</f>
        <v>68</v>
      </c>
      <c r="AS307" s="8">
        <f t="shared" si="111"/>
        <v>0</v>
      </c>
    </row>
    <row r="308" spans="1:45" ht="12.75" customHeight="1" x14ac:dyDescent="0.2">
      <c r="A308" s="160"/>
      <c r="B308" s="131"/>
      <c r="C308" s="51" t="s">
        <v>107</v>
      </c>
      <c r="D308" s="50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41"/>
      <c r="AI308" s="27"/>
      <c r="AJ308" s="27"/>
      <c r="AK308" s="27"/>
      <c r="AL308" s="27"/>
      <c r="AM308" s="42"/>
      <c r="AN308" s="42"/>
      <c r="AO308" s="42"/>
      <c r="AP308" s="42"/>
      <c r="AQ308" s="7">
        <f t="shared" si="112"/>
        <v>0</v>
      </c>
      <c r="AR308" s="3">
        <f t="shared" ref="AR308:AR312" si="121">34*2</f>
        <v>68</v>
      </c>
      <c r="AS308" s="8">
        <f t="shared" si="111"/>
        <v>0</v>
      </c>
    </row>
    <row r="309" spans="1:45" ht="12.75" customHeight="1" x14ac:dyDescent="0.2">
      <c r="A309" s="160"/>
      <c r="B309" s="131"/>
      <c r="C309" s="51" t="s">
        <v>108</v>
      </c>
      <c r="D309" s="50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41"/>
      <c r="AI309" s="27"/>
      <c r="AJ309" s="27"/>
      <c r="AK309" s="27"/>
      <c r="AL309" s="27"/>
      <c r="AM309" s="42"/>
      <c r="AN309" s="42"/>
      <c r="AO309" s="42"/>
      <c r="AP309" s="42"/>
      <c r="AQ309" s="7">
        <f t="shared" si="112"/>
        <v>0</v>
      </c>
      <c r="AR309" s="3">
        <f t="shared" si="121"/>
        <v>68</v>
      </c>
      <c r="AS309" s="8">
        <f t="shared" si="111"/>
        <v>0</v>
      </c>
    </row>
    <row r="310" spans="1:45" ht="12.75" customHeight="1" x14ac:dyDescent="0.2">
      <c r="A310" s="160"/>
      <c r="B310" s="131" t="s">
        <v>74</v>
      </c>
      <c r="C310" s="51" t="s">
        <v>106</v>
      </c>
      <c r="D310" s="50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41"/>
      <c r="AI310" s="27"/>
      <c r="AJ310" s="27"/>
      <c r="AK310" s="27"/>
      <c r="AL310" s="27"/>
      <c r="AM310" s="42"/>
      <c r="AN310" s="42"/>
      <c r="AO310" s="42"/>
      <c r="AP310" s="42"/>
      <c r="AQ310" s="7">
        <f t="shared" si="112"/>
        <v>0</v>
      </c>
      <c r="AR310" s="3">
        <f t="shared" si="121"/>
        <v>68</v>
      </c>
      <c r="AS310" s="8">
        <f t="shared" si="111"/>
        <v>0</v>
      </c>
    </row>
    <row r="311" spans="1:45" ht="12.75" customHeight="1" x14ac:dyDescent="0.2">
      <c r="A311" s="160"/>
      <c r="B311" s="131"/>
      <c r="C311" s="51" t="s">
        <v>107</v>
      </c>
      <c r="D311" s="50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41"/>
      <c r="AI311" s="27"/>
      <c r="AJ311" s="27"/>
      <c r="AK311" s="27"/>
      <c r="AL311" s="27"/>
      <c r="AM311" s="42"/>
      <c r="AN311" s="42"/>
      <c r="AO311" s="42"/>
      <c r="AP311" s="42"/>
      <c r="AQ311" s="7">
        <f t="shared" si="112"/>
        <v>0</v>
      </c>
      <c r="AR311" s="3">
        <f t="shared" si="121"/>
        <v>68</v>
      </c>
      <c r="AS311" s="8">
        <f t="shared" si="111"/>
        <v>0</v>
      </c>
    </row>
    <row r="312" spans="1:45" x14ac:dyDescent="0.2">
      <c r="A312" s="160"/>
      <c r="B312" s="131"/>
      <c r="C312" s="51" t="s">
        <v>108</v>
      </c>
      <c r="D312" s="52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41"/>
      <c r="AJ312" s="42"/>
      <c r="AK312" s="27"/>
      <c r="AL312" s="27"/>
      <c r="AM312" s="42"/>
      <c r="AN312" s="42"/>
      <c r="AO312" s="42"/>
      <c r="AP312" s="42"/>
      <c r="AQ312" s="7">
        <f t="shared" si="112"/>
        <v>0</v>
      </c>
      <c r="AR312" s="3">
        <f t="shared" si="121"/>
        <v>68</v>
      </c>
      <c r="AS312" s="8">
        <f t="shared" si="111"/>
        <v>0</v>
      </c>
    </row>
    <row r="313" spans="1:45" ht="27" customHeight="1" x14ac:dyDescent="0.2">
      <c r="A313" s="67"/>
      <c r="B313" s="68"/>
      <c r="C313" s="68"/>
      <c r="D313" s="68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107"/>
      <c r="AM313" s="67"/>
      <c r="AN313" s="67"/>
      <c r="AO313" s="67"/>
      <c r="AP313" s="67"/>
      <c r="AQ313" s="67"/>
      <c r="AR313" s="67"/>
      <c r="AS313" s="67"/>
    </row>
    <row r="314" spans="1:45" s="2" customFormat="1" ht="81.75" customHeight="1" x14ac:dyDescent="0.2">
      <c r="A314" s="163" t="s">
        <v>36</v>
      </c>
      <c r="B314" s="163"/>
      <c r="C314" s="163"/>
      <c r="D314" s="163"/>
      <c r="E314" s="135" t="s">
        <v>40</v>
      </c>
      <c r="F314" s="135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09" t="s">
        <v>20</v>
      </c>
      <c r="AR314" s="161" t="s">
        <v>22</v>
      </c>
      <c r="AS314" s="162" t="s">
        <v>21</v>
      </c>
    </row>
    <row r="315" spans="1:45" s="2" customFormat="1" ht="21.75" customHeight="1" x14ac:dyDescent="0.2">
      <c r="A315" s="131" t="s">
        <v>0</v>
      </c>
      <c r="B315" s="131"/>
      <c r="C315" s="131"/>
      <c r="D315" s="23" t="s">
        <v>18</v>
      </c>
      <c r="E315" s="131" t="s">
        <v>1</v>
      </c>
      <c r="F315" s="131"/>
      <c r="G315" s="131"/>
      <c r="H315" s="131"/>
      <c r="I315" s="131" t="s">
        <v>2</v>
      </c>
      <c r="J315" s="131"/>
      <c r="K315" s="131"/>
      <c r="L315" s="131"/>
      <c r="M315" s="131" t="s">
        <v>3</v>
      </c>
      <c r="N315" s="131"/>
      <c r="O315" s="131"/>
      <c r="P315" s="131"/>
      <c r="Q315" s="131" t="s">
        <v>4</v>
      </c>
      <c r="R315" s="131"/>
      <c r="S315" s="131"/>
      <c r="T315" s="131"/>
      <c r="U315" s="131" t="s">
        <v>5</v>
      </c>
      <c r="V315" s="131"/>
      <c r="W315" s="131"/>
      <c r="X315" s="131" t="s">
        <v>6</v>
      </c>
      <c r="Y315" s="131"/>
      <c r="Z315" s="131"/>
      <c r="AA315" s="131"/>
      <c r="AB315" s="131" t="s">
        <v>7</v>
      </c>
      <c r="AC315" s="131"/>
      <c r="AD315" s="131"/>
      <c r="AE315" s="131" t="s">
        <v>8</v>
      </c>
      <c r="AF315" s="131"/>
      <c r="AG315" s="131"/>
      <c r="AH315" s="131"/>
      <c r="AI315" s="131"/>
      <c r="AJ315" s="131" t="s">
        <v>9</v>
      </c>
      <c r="AK315" s="131"/>
      <c r="AL315" s="131"/>
      <c r="AM315" s="131" t="s">
        <v>10</v>
      </c>
      <c r="AN315" s="131"/>
      <c r="AO315" s="131"/>
      <c r="AP315" s="131"/>
      <c r="AQ315" s="109"/>
      <c r="AR315" s="161"/>
      <c r="AS315" s="162"/>
    </row>
    <row r="316" spans="1:45" s="6" customFormat="1" ht="11.25" customHeight="1" x14ac:dyDescent="0.2">
      <c r="A316" s="131"/>
      <c r="B316" s="131"/>
      <c r="C316" s="131"/>
      <c r="D316" s="23" t="s">
        <v>19</v>
      </c>
      <c r="E316" s="5">
        <v>1</v>
      </c>
      <c r="F316" s="5">
        <v>2</v>
      </c>
      <c r="G316" s="5">
        <v>3</v>
      </c>
      <c r="H316" s="5">
        <v>4</v>
      </c>
      <c r="I316" s="5">
        <v>5</v>
      </c>
      <c r="J316" s="5">
        <v>6</v>
      </c>
      <c r="K316" s="5">
        <v>7</v>
      </c>
      <c r="L316" s="5">
        <v>8</v>
      </c>
      <c r="M316" s="5">
        <v>9</v>
      </c>
      <c r="N316" s="5">
        <v>10</v>
      </c>
      <c r="O316" s="5">
        <v>11</v>
      </c>
      <c r="P316" s="5">
        <v>12</v>
      </c>
      <c r="Q316" s="5">
        <v>13</v>
      </c>
      <c r="R316" s="5">
        <v>14</v>
      </c>
      <c r="S316" s="5">
        <v>15</v>
      </c>
      <c r="T316" s="5">
        <v>16</v>
      </c>
      <c r="U316" s="5">
        <v>17</v>
      </c>
      <c r="V316" s="5">
        <v>18</v>
      </c>
      <c r="W316" s="5">
        <v>19</v>
      </c>
      <c r="X316" s="5">
        <v>20</v>
      </c>
      <c r="Y316" s="5">
        <v>21</v>
      </c>
      <c r="Z316" s="5">
        <v>22</v>
      </c>
      <c r="AA316" s="5">
        <v>23</v>
      </c>
      <c r="AB316" s="5">
        <v>24</v>
      </c>
      <c r="AC316" s="5">
        <v>25</v>
      </c>
      <c r="AD316" s="5">
        <v>26</v>
      </c>
      <c r="AE316" s="5">
        <v>27</v>
      </c>
      <c r="AF316" s="5">
        <v>28</v>
      </c>
      <c r="AG316" s="5">
        <v>29</v>
      </c>
      <c r="AH316" s="5">
        <v>30</v>
      </c>
      <c r="AI316" s="5">
        <v>31</v>
      </c>
      <c r="AJ316" s="5">
        <v>32</v>
      </c>
      <c r="AK316" s="5">
        <v>33</v>
      </c>
      <c r="AL316" s="5">
        <v>34</v>
      </c>
      <c r="AM316" s="5">
        <v>35</v>
      </c>
      <c r="AN316" s="5">
        <v>36</v>
      </c>
      <c r="AO316" s="5">
        <v>37</v>
      </c>
      <c r="AP316" s="5">
        <v>38</v>
      </c>
      <c r="AQ316" s="109"/>
      <c r="AR316" s="161"/>
      <c r="AS316" s="162"/>
    </row>
    <row r="317" spans="1:45" ht="12.75" customHeight="1" x14ac:dyDescent="0.2">
      <c r="A317" s="160" t="s">
        <v>25</v>
      </c>
      <c r="B317" s="132" t="s">
        <v>13</v>
      </c>
      <c r="C317" s="51" t="s">
        <v>110</v>
      </c>
      <c r="D317" s="52"/>
      <c r="E317" s="27"/>
      <c r="F317" s="96" t="s">
        <v>143</v>
      </c>
      <c r="G317" s="27"/>
      <c r="H317" s="27"/>
      <c r="I317" s="27"/>
      <c r="J317" s="96" t="s">
        <v>143</v>
      </c>
      <c r="K317" s="27"/>
      <c r="L317" s="97"/>
      <c r="M317" s="96" t="s">
        <v>143</v>
      </c>
      <c r="N317" s="27"/>
      <c r="O317" s="27"/>
      <c r="P317" s="27"/>
      <c r="Q317" s="96" t="s">
        <v>143</v>
      </c>
      <c r="R317" s="27"/>
      <c r="S317" s="27"/>
      <c r="T317" s="27"/>
      <c r="U317" s="27"/>
      <c r="V317" s="96" t="s">
        <v>143</v>
      </c>
      <c r="W317" s="27"/>
      <c r="X317" s="3"/>
      <c r="Y317" s="96" t="s">
        <v>143</v>
      </c>
      <c r="Z317" s="27"/>
      <c r="AA317" s="27"/>
      <c r="AB317" s="27"/>
      <c r="AC317" s="96" t="s">
        <v>143</v>
      </c>
      <c r="AD317" s="27"/>
      <c r="AE317" s="27"/>
      <c r="AF317" s="27"/>
      <c r="AG317" s="96" t="s">
        <v>143</v>
      </c>
      <c r="AH317" s="99" t="s">
        <v>146</v>
      </c>
      <c r="AI317" s="97"/>
      <c r="AJ317" s="97"/>
      <c r="AK317" s="102"/>
      <c r="AL317" s="27"/>
      <c r="AM317" s="7"/>
      <c r="AN317" s="7"/>
      <c r="AO317" s="7"/>
      <c r="AP317" s="7"/>
      <c r="AQ317" s="7">
        <f>COUNTA(E317:AP317)</f>
        <v>9</v>
      </c>
      <c r="AR317" s="3">
        <f>34*3</f>
        <v>102</v>
      </c>
      <c r="AS317" s="8">
        <f t="shared" ref="AS317:AS364" si="122">AQ317/AR317</f>
        <v>8.8235294117647065E-2</v>
      </c>
    </row>
    <row r="318" spans="1:45" x14ac:dyDescent="0.2">
      <c r="A318" s="160"/>
      <c r="B318" s="133"/>
      <c r="C318" s="51" t="s">
        <v>111</v>
      </c>
      <c r="D318" s="52"/>
      <c r="E318" s="27"/>
      <c r="F318" s="96" t="s">
        <v>143</v>
      </c>
      <c r="G318" s="27"/>
      <c r="H318" s="27"/>
      <c r="I318" s="27"/>
      <c r="J318" s="96" t="s">
        <v>143</v>
      </c>
      <c r="K318" s="27"/>
      <c r="L318" s="97"/>
      <c r="M318" s="96" t="s">
        <v>143</v>
      </c>
      <c r="N318" s="27"/>
      <c r="O318" s="27"/>
      <c r="P318" s="27"/>
      <c r="Q318" s="96" t="s">
        <v>143</v>
      </c>
      <c r="R318" s="27"/>
      <c r="S318" s="27"/>
      <c r="T318" s="27"/>
      <c r="U318" s="27"/>
      <c r="V318" s="96" t="s">
        <v>143</v>
      </c>
      <c r="W318" s="27"/>
      <c r="X318" s="3"/>
      <c r="Y318" s="96" t="s">
        <v>143</v>
      </c>
      <c r="Z318" s="27"/>
      <c r="AA318" s="27"/>
      <c r="AB318" s="27"/>
      <c r="AC318" s="96" t="s">
        <v>143</v>
      </c>
      <c r="AD318" s="27"/>
      <c r="AE318" s="27"/>
      <c r="AF318" s="27"/>
      <c r="AG318" s="96" t="s">
        <v>143</v>
      </c>
      <c r="AH318" s="99" t="s">
        <v>146</v>
      </c>
      <c r="AI318" s="97"/>
      <c r="AJ318" s="97"/>
      <c r="AK318" s="102"/>
      <c r="AL318" s="27"/>
      <c r="AM318" s="7"/>
      <c r="AN318" s="7"/>
      <c r="AO318" s="7"/>
      <c r="AP318" s="7"/>
      <c r="AQ318" s="7">
        <f t="shared" ref="AQ318:AQ364" si="123">COUNTA(E318:AP318)</f>
        <v>9</v>
      </c>
      <c r="AR318" s="3">
        <f t="shared" ref="AR318:AR319" si="124">34*3</f>
        <v>102</v>
      </c>
      <c r="AS318" s="8">
        <f t="shared" si="122"/>
        <v>8.8235294117647065E-2</v>
      </c>
    </row>
    <row r="319" spans="1:45" ht="12.75" customHeight="1" x14ac:dyDescent="0.2">
      <c r="A319" s="160"/>
      <c r="B319" s="134"/>
      <c r="C319" s="51" t="s">
        <v>112</v>
      </c>
      <c r="D319" s="52"/>
      <c r="E319" s="27"/>
      <c r="F319" s="96" t="s">
        <v>143</v>
      </c>
      <c r="G319" s="27"/>
      <c r="H319" s="27"/>
      <c r="I319" s="27"/>
      <c r="J319" s="96" t="s">
        <v>143</v>
      </c>
      <c r="K319" s="27"/>
      <c r="L319" s="97"/>
      <c r="M319" s="96" t="s">
        <v>143</v>
      </c>
      <c r="N319" s="27"/>
      <c r="O319" s="27"/>
      <c r="P319" s="27"/>
      <c r="Q319" s="96" t="s">
        <v>143</v>
      </c>
      <c r="R319" s="27"/>
      <c r="S319" s="27"/>
      <c r="T319" s="27"/>
      <c r="U319" s="27"/>
      <c r="V319" s="96" t="s">
        <v>143</v>
      </c>
      <c r="W319" s="27"/>
      <c r="X319" s="3"/>
      <c r="Y319" s="96" t="s">
        <v>143</v>
      </c>
      <c r="Z319" s="27"/>
      <c r="AA319" s="27"/>
      <c r="AB319" s="27"/>
      <c r="AC319" s="96" t="s">
        <v>143</v>
      </c>
      <c r="AD319" s="27"/>
      <c r="AE319" s="27"/>
      <c r="AF319" s="27"/>
      <c r="AG319" s="96" t="s">
        <v>143</v>
      </c>
      <c r="AH319" s="99" t="s">
        <v>146</v>
      </c>
      <c r="AI319" s="97"/>
      <c r="AJ319" s="97"/>
      <c r="AK319" s="102"/>
      <c r="AL319" s="27"/>
      <c r="AM319" s="7"/>
      <c r="AN319" s="7"/>
      <c r="AO319" s="7"/>
      <c r="AP319" s="7"/>
      <c r="AQ319" s="7">
        <f t="shared" si="123"/>
        <v>9</v>
      </c>
      <c r="AR319" s="3">
        <f t="shared" si="124"/>
        <v>102</v>
      </c>
      <c r="AS319" s="8">
        <f t="shared" si="122"/>
        <v>8.8235294117647065E-2</v>
      </c>
    </row>
    <row r="320" spans="1:45" ht="12.75" customHeight="1" x14ac:dyDescent="0.2">
      <c r="A320" s="160"/>
      <c r="B320" s="132" t="s">
        <v>27</v>
      </c>
      <c r="C320" s="51" t="s">
        <v>110</v>
      </c>
      <c r="D320" s="52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96" t="s">
        <v>143</v>
      </c>
      <c r="X320" s="27"/>
      <c r="Y320" s="27"/>
      <c r="Z320" s="27"/>
      <c r="AA320" s="27"/>
      <c r="AB320" s="27"/>
      <c r="AC320" s="27"/>
      <c r="AD320" s="27"/>
      <c r="AE320" s="27"/>
      <c r="AF320" s="27"/>
      <c r="AG320" s="96" t="s">
        <v>143</v>
      </c>
      <c r="AH320" s="97"/>
      <c r="AI320" s="97"/>
      <c r="AJ320" s="104" t="s">
        <v>146</v>
      </c>
      <c r="AK320" s="97"/>
      <c r="AL320" s="27"/>
      <c r="AM320" s="7"/>
      <c r="AN320" s="7"/>
      <c r="AO320" s="7"/>
      <c r="AP320" s="7"/>
      <c r="AQ320" s="7">
        <f t="shared" si="123"/>
        <v>3</v>
      </c>
      <c r="AR320" s="3">
        <f>34*2</f>
        <v>68</v>
      </c>
      <c r="AS320" s="8">
        <f t="shared" si="122"/>
        <v>4.4117647058823532E-2</v>
      </c>
    </row>
    <row r="321" spans="1:45" ht="12.75" customHeight="1" x14ac:dyDescent="0.2">
      <c r="A321" s="160"/>
      <c r="B321" s="133"/>
      <c r="C321" s="51" t="s">
        <v>111</v>
      </c>
      <c r="D321" s="50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96" t="s">
        <v>143</v>
      </c>
      <c r="X321" s="27"/>
      <c r="Y321" s="27"/>
      <c r="Z321" s="27"/>
      <c r="AA321" s="27"/>
      <c r="AB321" s="27"/>
      <c r="AC321" s="27"/>
      <c r="AD321" s="27"/>
      <c r="AE321" s="27"/>
      <c r="AF321" s="27"/>
      <c r="AG321" s="96" t="s">
        <v>143</v>
      </c>
      <c r="AH321" s="97"/>
      <c r="AI321" s="97"/>
      <c r="AJ321" s="99" t="s">
        <v>146</v>
      </c>
      <c r="AK321" s="97"/>
      <c r="AL321" s="27"/>
      <c r="AM321" s="7"/>
      <c r="AN321" s="7"/>
      <c r="AO321" s="7"/>
      <c r="AP321" s="7"/>
      <c r="AQ321" s="7">
        <f t="shared" si="123"/>
        <v>3</v>
      </c>
      <c r="AR321" s="3">
        <f t="shared" ref="AR321:AR322" si="125">34*2</f>
        <v>68</v>
      </c>
      <c r="AS321" s="8">
        <f t="shared" si="122"/>
        <v>4.4117647058823532E-2</v>
      </c>
    </row>
    <row r="322" spans="1:45" x14ac:dyDescent="0.2">
      <c r="A322" s="160"/>
      <c r="B322" s="134"/>
      <c r="C322" s="51" t="s">
        <v>112</v>
      </c>
      <c r="D322" s="52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96" t="s">
        <v>143</v>
      </c>
      <c r="X322" s="27"/>
      <c r="Y322" s="27"/>
      <c r="Z322" s="27"/>
      <c r="AA322" s="27"/>
      <c r="AB322" s="27"/>
      <c r="AC322" s="27"/>
      <c r="AD322" s="27"/>
      <c r="AE322" s="27"/>
      <c r="AF322" s="27"/>
      <c r="AG322" s="96" t="s">
        <v>143</v>
      </c>
      <c r="AH322" s="97"/>
      <c r="AI322" s="97"/>
      <c r="AJ322" s="104" t="s">
        <v>146</v>
      </c>
      <c r="AK322" s="97"/>
      <c r="AL322" s="27"/>
      <c r="AM322" s="7"/>
      <c r="AN322" s="7"/>
      <c r="AO322" s="7"/>
      <c r="AP322" s="7"/>
      <c r="AQ322" s="7">
        <f t="shared" si="123"/>
        <v>3</v>
      </c>
      <c r="AR322" s="3">
        <f t="shared" si="125"/>
        <v>68</v>
      </c>
      <c r="AS322" s="8">
        <f t="shared" si="122"/>
        <v>4.4117647058823532E-2</v>
      </c>
    </row>
    <row r="323" spans="1:45" x14ac:dyDescent="0.2">
      <c r="A323" s="160"/>
      <c r="B323" s="132" t="s">
        <v>12</v>
      </c>
      <c r="C323" s="51" t="s">
        <v>110</v>
      </c>
      <c r="D323" s="50"/>
      <c r="E323" s="27"/>
      <c r="F323" s="27"/>
      <c r="G323" s="96" t="s">
        <v>143</v>
      </c>
      <c r="H323" s="27"/>
      <c r="I323" s="27"/>
      <c r="J323" s="96" t="s">
        <v>143</v>
      </c>
      <c r="K323" s="27"/>
      <c r="L323" s="27"/>
      <c r="M323" s="27"/>
      <c r="N323" s="27"/>
      <c r="O323" s="27"/>
      <c r="P323" s="96" t="s">
        <v>143</v>
      </c>
      <c r="Q323" s="27"/>
      <c r="R323" s="97"/>
      <c r="S323" s="27"/>
      <c r="T323" s="27"/>
      <c r="U323" s="27"/>
      <c r="V323" s="96" t="s">
        <v>143</v>
      </c>
      <c r="W323" s="27"/>
      <c r="X323" s="97"/>
      <c r="Y323" s="27"/>
      <c r="Z323" s="27"/>
      <c r="AA323" s="27"/>
      <c r="AB323" s="96" t="s">
        <v>143</v>
      </c>
      <c r="AC323" s="27"/>
      <c r="AD323" s="97"/>
      <c r="AE323" s="27"/>
      <c r="AF323" s="96" t="s">
        <v>143</v>
      </c>
      <c r="AG323" s="27"/>
      <c r="AH323" s="97"/>
      <c r="AI323" s="102"/>
      <c r="AJ323" s="99" t="s">
        <v>146</v>
      </c>
      <c r="AK323" s="97"/>
      <c r="AL323" s="96" t="s">
        <v>143</v>
      </c>
      <c r="AM323" s="7"/>
      <c r="AN323" s="7"/>
      <c r="AO323" s="7"/>
      <c r="AP323" s="7"/>
      <c r="AQ323" s="7">
        <f t="shared" si="123"/>
        <v>8</v>
      </c>
      <c r="AR323" s="3">
        <f t="shared" ref="AR323:AR328" si="126">34*3</f>
        <v>102</v>
      </c>
      <c r="AS323" s="8">
        <f t="shared" si="122"/>
        <v>7.8431372549019607E-2</v>
      </c>
    </row>
    <row r="324" spans="1:45" x14ac:dyDescent="0.2">
      <c r="A324" s="160"/>
      <c r="B324" s="133"/>
      <c r="C324" s="51" t="s">
        <v>111</v>
      </c>
      <c r="D324" s="52"/>
      <c r="E324" s="27"/>
      <c r="F324" s="27"/>
      <c r="G324" s="96" t="s">
        <v>143</v>
      </c>
      <c r="H324" s="27"/>
      <c r="I324" s="43"/>
      <c r="J324" s="96" t="s">
        <v>143</v>
      </c>
      <c r="K324" s="27"/>
      <c r="L324" s="27"/>
      <c r="M324" s="27"/>
      <c r="N324" s="27"/>
      <c r="O324" s="27"/>
      <c r="P324" s="96" t="s">
        <v>143</v>
      </c>
      <c r="Q324" s="27"/>
      <c r="R324" s="97"/>
      <c r="S324" s="27"/>
      <c r="T324" s="27"/>
      <c r="U324" s="27"/>
      <c r="V324" s="96" t="s">
        <v>143</v>
      </c>
      <c r="W324" s="27"/>
      <c r="X324" s="97"/>
      <c r="Y324" s="27"/>
      <c r="Z324" s="27"/>
      <c r="AA324" s="27"/>
      <c r="AB324" s="96" t="s">
        <v>143</v>
      </c>
      <c r="AC324" s="27"/>
      <c r="AD324" s="97"/>
      <c r="AE324" s="27"/>
      <c r="AF324" s="96" t="s">
        <v>143</v>
      </c>
      <c r="AG324" s="27"/>
      <c r="AH324" s="97"/>
      <c r="AI324" s="102"/>
      <c r="AJ324" s="99" t="s">
        <v>146</v>
      </c>
      <c r="AK324" s="97"/>
      <c r="AL324" s="96" t="s">
        <v>143</v>
      </c>
      <c r="AM324" s="7"/>
      <c r="AN324" s="7"/>
      <c r="AO324" s="7"/>
      <c r="AP324" s="7"/>
      <c r="AQ324" s="7">
        <f t="shared" si="123"/>
        <v>8</v>
      </c>
      <c r="AR324" s="3">
        <f t="shared" si="126"/>
        <v>102</v>
      </c>
      <c r="AS324" s="8">
        <f t="shared" si="122"/>
        <v>7.8431372549019607E-2</v>
      </c>
    </row>
    <row r="325" spans="1:45" ht="12.75" customHeight="1" x14ac:dyDescent="0.2">
      <c r="A325" s="160"/>
      <c r="B325" s="134"/>
      <c r="C325" s="51" t="s">
        <v>112</v>
      </c>
      <c r="D325" s="52"/>
      <c r="E325" s="27"/>
      <c r="F325" s="27"/>
      <c r="G325" s="96" t="s">
        <v>143</v>
      </c>
      <c r="H325" s="27"/>
      <c r="I325" s="27"/>
      <c r="J325" s="96" t="s">
        <v>143</v>
      </c>
      <c r="K325" s="27"/>
      <c r="L325" s="27"/>
      <c r="M325" s="27"/>
      <c r="N325" s="27"/>
      <c r="O325" s="27"/>
      <c r="P325" s="96" t="s">
        <v>143</v>
      </c>
      <c r="Q325" s="27"/>
      <c r="R325" s="97"/>
      <c r="S325" s="27"/>
      <c r="T325" s="27"/>
      <c r="U325" s="27"/>
      <c r="V325" s="96" t="s">
        <v>143</v>
      </c>
      <c r="W325" s="27"/>
      <c r="X325" s="97"/>
      <c r="Y325" s="27"/>
      <c r="Z325" s="27"/>
      <c r="AA325" s="27"/>
      <c r="AB325" s="96" t="s">
        <v>143</v>
      </c>
      <c r="AC325" s="27"/>
      <c r="AD325" s="97"/>
      <c r="AE325" s="27"/>
      <c r="AF325" s="96" t="s">
        <v>143</v>
      </c>
      <c r="AG325" s="27"/>
      <c r="AH325" s="97"/>
      <c r="AI325" s="102"/>
      <c r="AJ325" s="99" t="s">
        <v>146</v>
      </c>
      <c r="AK325" s="97"/>
      <c r="AL325" s="96" t="s">
        <v>143</v>
      </c>
      <c r="AM325" s="7"/>
      <c r="AN325" s="7"/>
      <c r="AO325" s="7"/>
      <c r="AP325" s="7"/>
      <c r="AQ325" s="7">
        <f t="shared" si="123"/>
        <v>8</v>
      </c>
      <c r="AR325" s="3">
        <f t="shared" si="126"/>
        <v>102</v>
      </c>
      <c r="AS325" s="8">
        <f t="shared" si="122"/>
        <v>7.8431372549019607E-2</v>
      </c>
    </row>
    <row r="326" spans="1:45" ht="12.75" customHeight="1" x14ac:dyDescent="0.2">
      <c r="A326" s="160"/>
      <c r="B326" s="132" t="s">
        <v>100</v>
      </c>
      <c r="C326" s="51" t="s">
        <v>110</v>
      </c>
      <c r="D326" s="80"/>
      <c r="E326" s="27"/>
      <c r="F326" s="27"/>
      <c r="G326" s="27"/>
      <c r="H326" s="41"/>
      <c r="I326" s="41"/>
      <c r="J326" s="27"/>
      <c r="K326" s="27"/>
      <c r="L326" s="27"/>
      <c r="M326" s="96" t="s">
        <v>143</v>
      </c>
      <c r="N326" s="27"/>
      <c r="O326" s="27"/>
      <c r="P326" s="27"/>
      <c r="Q326" s="27"/>
      <c r="R326" s="96" t="s">
        <v>143</v>
      </c>
      <c r="S326" s="27"/>
      <c r="T326" s="27"/>
      <c r="U326" s="27"/>
      <c r="V326" s="27"/>
      <c r="W326" s="96" t="s">
        <v>143</v>
      </c>
      <c r="X326" s="27"/>
      <c r="Y326" s="27"/>
      <c r="Z326" s="27"/>
      <c r="AA326" s="27"/>
      <c r="AB326" s="27"/>
      <c r="AC326" s="27"/>
      <c r="AD326" s="96" t="s">
        <v>143</v>
      </c>
      <c r="AE326" s="27"/>
      <c r="AF326" s="27"/>
      <c r="AG326" s="27"/>
      <c r="AH326" s="102"/>
      <c r="AI326" s="99" t="s">
        <v>146</v>
      </c>
      <c r="AJ326" s="97"/>
      <c r="AK326" s="97"/>
      <c r="AL326" s="96" t="s">
        <v>143</v>
      </c>
      <c r="AM326" s="7"/>
      <c r="AN326" s="7"/>
      <c r="AO326" s="7"/>
      <c r="AP326" s="7"/>
      <c r="AQ326" s="7">
        <f t="shared" si="123"/>
        <v>6</v>
      </c>
      <c r="AR326" s="3">
        <f t="shared" si="126"/>
        <v>102</v>
      </c>
      <c r="AS326" s="8">
        <f t="shared" si="122"/>
        <v>5.8823529411764705E-2</v>
      </c>
    </row>
    <row r="327" spans="1:45" ht="12.75" customHeight="1" x14ac:dyDescent="0.2">
      <c r="A327" s="160"/>
      <c r="B327" s="133"/>
      <c r="C327" s="51" t="s">
        <v>111</v>
      </c>
      <c r="D327" s="52"/>
      <c r="E327" s="27"/>
      <c r="F327" s="27"/>
      <c r="G327" s="27"/>
      <c r="H327" s="27"/>
      <c r="I327" s="27"/>
      <c r="J327" s="27"/>
      <c r="K327" s="27"/>
      <c r="L327" s="27"/>
      <c r="M327" s="96" t="s">
        <v>143</v>
      </c>
      <c r="N327" s="27"/>
      <c r="O327" s="27"/>
      <c r="P327" s="27"/>
      <c r="Q327" s="27"/>
      <c r="R327" s="96" t="s">
        <v>143</v>
      </c>
      <c r="S327" s="27"/>
      <c r="T327" s="27"/>
      <c r="U327" s="27"/>
      <c r="V327" s="27"/>
      <c r="W327" s="96" t="s">
        <v>143</v>
      </c>
      <c r="X327" s="27"/>
      <c r="Y327" s="27"/>
      <c r="Z327" s="27"/>
      <c r="AA327" s="27"/>
      <c r="AB327" s="27"/>
      <c r="AC327" s="27"/>
      <c r="AD327" s="96" t="s">
        <v>143</v>
      </c>
      <c r="AE327" s="27"/>
      <c r="AF327" s="27"/>
      <c r="AG327" s="27"/>
      <c r="AH327" s="102"/>
      <c r="AI327" s="99" t="s">
        <v>146</v>
      </c>
      <c r="AJ327" s="103"/>
      <c r="AK327" s="97"/>
      <c r="AL327" s="96" t="s">
        <v>143</v>
      </c>
      <c r="AM327" s="7"/>
      <c r="AN327" s="7"/>
      <c r="AO327" s="7"/>
      <c r="AP327" s="7"/>
      <c r="AQ327" s="7">
        <f t="shared" si="123"/>
        <v>6</v>
      </c>
      <c r="AR327" s="3">
        <f t="shared" si="126"/>
        <v>102</v>
      </c>
      <c r="AS327" s="8">
        <f t="shared" si="122"/>
        <v>5.8823529411764705E-2</v>
      </c>
    </row>
    <row r="328" spans="1:45" x14ac:dyDescent="0.2">
      <c r="A328" s="160"/>
      <c r="B328" s="134"/>
      <c r="C328" s="51" t="s">
        <v>112</v>
      </c>
      <c r="D328" s="52"/>
      <c r="E328" s="27"/>
      <c r="F328" s="27"/>
      <c r="G328" s="27"/>
      <c r="H328" s="27"/>
      <c r="I328" s="27"/>
      <c r="J328" s="27"/>
      <c r="K328" s="27"/>
      <c r="L328" s="27"/>
      <c r="M328" s="96" t="s">
        <v>143</v>
      </c>
      <c r="N328" s="27"/>
      <c r="O328" s="27"/>
      <c r="P328" s="27"/>
      <c r="Q328" s="27"/>
      <c r="R328" s="96" t="s">
        <v>143</v>
      </c>
      <c r="S328" s="27"/>
      <c r="T328" s="27"/>
      <c r="U328" s="27"/>
      <c r="V328" s="27"/>
      <c r="W328" s="96" t="s">
        <v>143</v>
      </c>
      <c r="X328" s="27"/>
      <c r="Y328" s="27"/>
      <c r="Z328" s="27"/>
      <c r="AA328" s="27"/>
      <c r="AB328" s="27"/>
      <c r="AC328" s="27"/>
      <c r="AD328" s="96" t="s">
        <v>143</v>
      </c>
      <c r="AE328" s="27"/>
      <c r="AF328" s="27"/>
      <c r="AG328" s="27"/>
      <c r="AH328" s="102"/>
      <c r="AI328" s="99" t="s">
        <v>146</v>
      </c>
      <c r="AJ328" s="103"/>
      <c r="AK328" s="97"/>
      <c r="AL328" s="96" t="s">
        <v>143</v>
      </c>
      <c r="AM328" s="7"/>
      <c r="AN328" s="7"/>
      <c r="AO328" s="7"/>
      <c r="AP328" s="7"/>
      <c r="AQ328" s="7">
        <f t="shared" si="123"/>
        <v>6</v>
      </c>
      <c r="AR328" s="3">
        <f t="shared" si="126"/>
        <v>102</v>
      </c>
      <c r="AS328" s="8">
        <f t="shared" si="122"/>
        <v>5.8823529411764705E-2</v>
      </c>
    </row>
    <row r="329" spans="1:45" ht="12.75" customHeight="1" x14ac:dyDescent="0.2">
      <c r="A329" s="160"/>
      <c r="B329" s="132" t="s">
        <v>101</v>
      </c>
      <c r="C329" s="51" t="s">
        <v>110</v>
      </c>
      <c r="D329" s="52"/>
      <c r="E329" s="27"/>
      <c r="F329" s="27"/>
      <c r="G329" s="27"/>
      <c r="H329" s="27"/>
      <c r="I329" s="27"/>
      <c r="J329" s="96" t="s">
        <v>143</v>
      </c>
      <c r="K329" s="27"/>
      <c r="L329" s="27"/>
      <c r="M329" s="27"/>
      <c r="N329" s="27"/>
      <c r="O329" s="27"/>
      <c r="P329" s="27"/>
      <c r="Q329" s="27"/>
      <c r="R329" s="96" t="s">
        <v>143</v>
      </c>
      <c r="S329" s="27"/>
      <c r="T329" s="27"/>
      <c r="U329" s="27"/>
      <c r="V329" s="27"/>
      <c r="W329" s="27"/>
      <c r="X329" s="27"/>
      <c r="Y329" s="96" t="s">
        <v>143</v>
      </c>
      <c r="Z329" s="27"/>
      <c r="AA329" s="27"/>
      <c r="AB329" s="27"/>
      <c r="AC329" s="27"/>
      <c r="AD329" s="96" t="s">
        <v>143</v>
      </c>
      <c r="AE329" s="27"/>
      <c r="AF329" s="27"/>
      <c r="AG329" s="27"/>
      <c r="AH329" s="27"/>
      <c r="AI329" s="42"/>
      <c r="AJ329" s="96" t="s">
        <v>143</v>
      </c>
      <c r="AK329" s="27"/>
      <c r="AL329" s="96" t="s">
        <v>143</v>
      </c>
      <c r="AM329" s="7"/>
      <c r="AN329" s="7"/>
      <c r="AO329" s="7"/>
      <c r="AP329" s="7"/>
      <c r="AQ329" s="7">
        <f t="shared" si="123"/>
        <v>6</v>
      </c>
      <c r="AR329" s="3">
        <f t="shared" ref="AR329:AR331" si="127">34*2</f>
        <v>68</v>
      </c>
      <c r="AS329" s="8">
        <f t="shared" si="122"/>
        <v>8.8235294117647065E-2</v>
      </c>
    </row>
    <row r="330" spans="1:45" ht="12.75" customHeight="1" x14ac:dyDescent="0.2">
      <c r="A330" s="160"/>
      <c r="B330" s="133"/>
      <c r="C330" s="51" t="s">
        <v>111</v>
      </c>
      <c r="D330" s="52"/>
      <c r="E330" s="27"/>
      <c r="F330" s="27"/>
      <c r="G330" s="27"/>
      <c r="H330" s="27"/>
      <c r="I330" s="27"/>
      <c r="J330" s="96" t="s">
        <v>143</v>
      </c>
      <c r="K330" s="27"/>
      <c r="L330" s="27"/>
      <c r="M330" s="27"/>
      <c r="N330" s="27"/>
      <c r="O330" s="27"/>
      <c r="P330" s="27"/>
      <c r="Q330" s="27"/>
      <c r="R330" s="96" t="s">
        <v>143</v>
      </c>
      <c r="S330" s="27"/>
      <c r="T330" s="27"/>
      <c r="U330" s="27"/>
      <c r="V330" s="27"/>
      <c r="W330" s="27"/>
      <c r="X330" s="27"/>
      <c r="Y330" s="96" t="s">
        <v>143</v>
      </c>
      <c r="Z330" s="27"/>
      <c r="AA330" s="27"/>
      <c r="AB330" s="27"/>
      <c r="AC330" s="27"/>
      <c r="AD330" s="96" t="s">
        <v>143</v>
      </c>
      <c r="AE330" s="27"/>
      <c r="AF330" s="27"/>
      <c r="AG330" s="27"/>
      <c r="AH330" s="27"/>
      <c r="AI330" s="42"/>
      <c r="AJ330" s="96" t="s">
        <v>143</v>
      </c>
      <c r="AK330" s="27"/>
      <c r="AL330" s="96" t="s">
        <v>143</v>
      </c>
      <c r="AM330" s="7"/>
      <c r="AN330" s="7"/>
      <c r="AO330" s="7"/>
      <c r="AP330" s="7"/>
      <c r="AQ330" s="7">
        <f t="shared" si="123"/>
        <v>6</v>
      </c>
      <c r="AR330" s="3">
        <f t="shared" si="127"/>
        <v>68</v>
      </c>
      <c r="AS330" s="8">
        <f t="shared" si="122"/>
        <v>8.8235294117647065E-2</v>
      </c>
    </row>
    <row r="331" spans="1:45" ht="12.75" customHeight="1" x14ac:dyDescent="0.2">
      <c r="A331" s="160"/>
      <c r="B331" s="134"/>
      <c r="C331" s="51" t="s">
        <v>112</v>
      </c>
      <c r="D331" s="50"/>
      <c r="E331" s="27"/>
      <c r="F331" s="27"/>
      <c r="G331" s="27"/>
      <c r="H331" s="27"/>
      <c r="I331" s="27"/>
      <c r="J331" s="96" t="s">
        <v>143</v>
      </c>
      <c r="K331" s="27"/>
      <c r="L331" s="27"/>
      <c r="M331" s="27"/>
      <c r="N331" s="27"/>
      <c r="O331" s="27"/>
      <c r="P331" s="27"/>
      <c r="Q331" s="27"/>
      <c r="R331" s="96" t="s">
        <v>143</v>
      </c>
      <c r="S331" s="27"/>
      <c r="T331" s="27"/>
      <c r="U331" s="27"/>
      <c r="V331" s="27"/>
      <c r="W331" s="27"/>
      <c r="X331" s="27"/>
      <c r="Y331" s="96" t="s">
        <v>143</v>
      </c>
      <c r="Z331" s="27"/>
      <c r="AA331" s="27"/>
      <c r="AB331" s="27"/>
      <c r="AC331" s="27"/>
      <c r="AD331" s="96" t="s">
        <v>143</v>
      </c>
      <c r="AE331" s="27"/>
      <c r="AF331" s="27"/>
      <c r="AG331" s="27"/>
      <c r="AH331" s="27"/>
      <c r="AI331" s="42"/>
      <c r="AJ331" s="96" t="s">
        <v>143</v>
      </c>
      <c r="AK331" s="27"/>
      <c r="AL331" s="96" t="s">
        <v>143</v>
      </c>
      <c r="AM331" s="7"/>
      <c r="AN331" s="7"/>
      <c r="AO331" s="7"/>
      <c r="AP331" s="7"/>
      <c r="AQ331" s="7">
        <f t="shared" si="123"/>
        <v>6</v>
      </c>
      <c r="AR331" s="3">
        <f t="shared" si="127"/>
        <v>68</v>
      </c>
      <c r="AS331" s="8">
        <f t="shared" si="122"/>
        <v>8.8235294117647065E-2</v>
      </c>
    </row>
    <row r="332" spans="1:45" x14ac:dyDescent="0.2">
      <c r="A332" s="160"/>
      <c r="B332" s="132" t="s">
        <v>102</v>
      </c>
      <c r="C332" s="51" t="s">
        <v>110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96" t="s">
        <v>143</v>
      </c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42"/>
      <c r="AJ332" s="42"/>
      <c r="AK332" s="27"/>
      <c r="AL332" s="96" t="s">
        <v>143</v>
      </c>
      <c r="AM332" s="7"/>
      <c r="AN332" s="7"/>
      <c r="AO332" s="7"/>
      <c r="AP332" s="7"/>
      <c r="AQ332" s="7">
        <f t="shared" si="123"/>
        <v>2</v>
      </c>
      <c r="AR332" s="3">
        <f>34*1</f>
        <v>34</v>
      </c>
      <c r="AS332" s="8">
        <f t="shared" si="122"/>
        <v>5.8823529411764705E-2</v>
      </c>
    </row>
    <row r="333" spans="1:45" x14ac:dyDescent="0.2">
      <c r="A333" s="160"/>
      <c r="B333" s="133"/>
      <c r="C333" s="51" t="s">
        <v>111</v>
      </c>
      <c r="D333" s="50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96" t="s">
        <v>143</v>
      </c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42"/>
      <c r="AJ333" s="42"/>
      <c r="AK333" s="27"/>
      <c r="AL333" s="96" t="s">
        <v>143</v>
      </c>
      <c r="AM333" s="7"/>
      <c r="AN333" s="7"/>
      <c r="AO333" s="7"/>
      <c r="AP333" s="7"/>
      <c r="AQ333" s="7">
        <f t="shared" si="123"/>
        <v>2</v>
      </c>
      <c r="AR333" s="3">
        <f t="shared" ref="AR333:AR337" si="128">34*1</f>
        <v>34</v>
      </c>
      <c r="AS333" s="8">
        <f t="shared" si="122"/>
        <v>5.8823529411764705E-2</v>
      </c>
    </row>
    <row r="334" spans="1:45" x14ac:dyDescent="0.2">
      <c r="A334" s="160"/>
      <c r="B334" s="134"/>
      <c r="C334" s="51" t="s">
        <v>112</v>
      </c>
      <c r="D334" s="50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96" t="s">
        <v>143</v>
      </c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42"/>
      <c r="AJ334" s="42"/>
      <c r="AK334" s="27"/>
      <c r="AL334" s="96" t="s">
        <v>143</v>
      </c>
      <c r="AM334" s="7"/>
      <c r="AN334" s="7"/>
      <c r="AO334" s="7"/>
      <c r="AP334" s="7"/>
      <c r="AQ334" s="7">
        <f t="shared" si="123"/>
        <v>2</v>
      </c>
      <c r="AR334" s="3">
        <f t="shared" si="128"/>
        <v>34</v>
      </c>
      <c r="AS334" s="8">
        <f t="shared" si="122"/>
        <v>5.8823529411764705E-2</v>
      </c>
    </row>
    <row r="335" spans="1:45" ht="12.75" customHeight="1" x14ac:dyDescent="0.2">
      <c r="A335" s="160"/>
      <c r="B335" s="132" t="s">
        <v>35</v>
      </c>
      <c r="C335" s="51" t="s">
        <v>110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96" t="s">
        <v>143</v>
      </c>
      <c r="Q335" s="27"/>
      <c r="R335" s="27"/>
      <c r="S335" s="27"/>
      <c r="T335" s="41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97"/>
      <c r="AG335" s="97"/>
      <c r="AH335" s="97"/>
      <c r="AI335" s="102"/>
      <c r="AJ335" s="96" t="s">
        <v>143</v>
      </c>
      <c r="AK335" s="27"/>
      <c r="AL335" s="104" t="s">
        <v>146</v>
      </c>
      <c r="AM335" s="7"/>
      <c r="AN335" s="7"/>
      <c r="AO335" s="7"/>
      <c r="AP335" s="7"/>
      <c r="AQ335" s="7">
        <f t="shared" si="123"/>
        <v>3</v>
      </c>
      <c r="AR335" s="3">
        <f t="shared" si="128"/>
        <v>34</v>
      </c>
      <c r="AS335" s="8">
        <f t="shared" si="122"/>
        <v>8.8235294117647065E-2</v>
      </c>
    </row>
    <row r="336" spans="1:45" ht="12.75" customHeight="1" x14ac:dyDescent="0.2">
      <c r="A336" s="160"/>
      <c r="B336" s="133"/>
      <c r="C336" s="51" t="s">
        <v>111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96" t="s">
        <v>143</v>
      </c>
      <c r="Q336" s="27"/>
      <c r="R336" s="27"/>
      <c r="S336" s="43"/>
      <c r="T336" s="41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97"/>
      <c r="AG336" s="97"/>
      <c r="AH336" s="97"/>
      <c r="AI336" s="102"/>
      <c r="AJ336" s="96" t="s">
        <v>143</v>
      </c>
      <c r="AK336" s="27"/>
      <c r="AL336" s="104" t="s">
        <v>146</v>
      </c>
      <c r="AM336" s="7"/>
      <c r="AN336" s="7"/>
      <c r="AO336" s="7"/>
      <c r="AP336" s="7"/>
      <c r="AQ336" s="7">
        <f t="shared" si="123"/>
        <v>3</v>
      </c>
      <c r="AR336" s="3">
        <f t="shared" si="128"/>
        <v>34</v>
      </c>
      <c r="AS336" s="8">
        <f t="shared" si="122"/>
        <v>8.8235294117647065E-2</v>
      </c>
    </row>
    <row r="337" spans="1:45" ht="12.75" customHeight="1" x14ac:dyDescent="0.2">
      <c r="A337" s="160"/>
      <c r="B337" s="133"/>
      <c r="C337" s="51" t="s">
        <v>112</v>
      </c>
      <c r="D337" s="50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96" t="s">
        <v>143</v>
      </c>
      <c r="Q337" s="27"/>
      <c r="R337" s="27"/>
      <c r="S337" s="41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97"/>
      <c r="AG337" s="97"/>
      <c r="AH337" s="97"/>
      <c r="AI337" s="102"/>
      <c r="AJ337" s="96" t="s">
        <v>143</v>
      </c>
      <c r="AK337" s="27"/>
      <c r="AL337" s="99" t="s">
        <v>146</v>
      </c>
      <c r="AM337" s="7"/>
      <c r="AN337" s="7"/>
      <c r="AO337" s="7"/>
      <c r="AP337" s="7"/>
      <c r="AQ337" s="7">
        <f t="shared" si="123"/>
        <v>3</v>
      </c>
      <c r="AR337" s="3">
        <f t="shared" si="128"/>
        <v>34</v>
      </c>
      <c r="AS337" s="8">
        <f t="shared" si="122"/>
        <v>8.8235294117647065E-2</v>
      </c>
    </row>
    <row r="338" spans="1:45" ht="12.75" customHeight="1" x14ac:dyDescent="0.2">
      <c r="A338" s="160"/>
      <c r="B338" s="132" t="s">
        <v>28</v>
      </c>
      <c r="C338" s="51" t="s">
        <v>110</v>
      </c>
      <c r="D338" s="50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41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97"/>
      <c r="AG338" s="102"/>
      <c r="AH338" s="102"/>
      <c r="AI338" s="103"/>
      <c r="AJ338" s="104" t="s">
        <v>146</v>
      </c>
      <c r="AK338" s="27"/>
      <c r="AL338" s="27"/>
      <c r="AM338" s="7"/>
      <c r="AN338" s="7"/>
      <c r="AO338" s="7"/>
      <c r="AP338" s="7"/>
      <c r="AQ338" s="7">
        <f t="shared" si="123"/>
        <v>1</v>
      </c>
      <c r="AR338" s="3">
        <f t="shared" ref="AR338:AR340" si="129">34*3</f>
        <v>102</v>
      </c>
      <c r="AS338" s="8">
        <f t="shared" si="122"/>
        <v>9.8039215686274508E-3</v>
      </c>
    </row>
    <row r="339" spans="1:45" ht="12.75" customHeight="1" x14ac:dyDescent="0.2">
      <c r="A339" s="160"/>
      <c r="B339" s="133"/>
      <c r="C339" s="51" t="s">
        <v>111</v>
      </c>
      <c r="D339" s="50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41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97"/>
      <c r="AG339" s="102"/>
      <c r="AH339" s="102"/>
      <c r="AI339" s="42"/>
      <c r="AJ339" s="104" t="s">
        <v>146</v>
      </c>
      <c r="AK339" s="27"/>
      <c r="AL339" s="27"/>
      <c r="AM339" s="7"/>
      <c r="AN339" s="7"/>
      <c r="AO339" s="7"/>
      <c r="AP339" s="7"/>
      <c r="AQ339" s="7">
        <f t="shared" si="123"/>
        <v>1</v>
      </c>
      <c r="AR339" s="3">
        <f t="shared" si="129"/>
        <v>102</v>
      </c>
      <c r="AS339" s="8">
        <f t="shared" si="122"/>
        <v>9.8039215686274508E-3</v>
      </c>
    </row>
    <row r="340" spans="1:45" ht="12.75" customHeight="1" x14ac:dyDescent="0.2">
      <c r="A340" s="160"/>
      <c r="B340" s="134"/>
      <c r="C340" s="51" t="s">
        <v>112</v>
      </c>
      <c r="D340" s="50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41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97"/>
      <c r="AG340" s="102"/>
      <c r="AH340" s="102"/>
      <c r="AI340" s="42"/>
      <c r="AJ340" s="99" t="s">
        <v>146</v>
      </c>
      <c r="AK340" s="27"/>
      <c r="AL340" s="27"/>
      <c r="AM340" s="7"/>
      <c r="AN340" s="7"/>
      <c r="AO340" s="7"/>
      <c r="AP340" s="7"/>
      <c r="AQ340" s="7">
        <f t="shared" si="123"/>
        <v>1</v>
      </c>
      <c r="AR340" s="3">
        <f t="shared" si="129"/>
        <v>102</v>
      </c>
      <c r="AS340" s="8">
        <f t="shared" si="122"/>
        <v>9.8039215686274508E-3</v>
      </c>
    </row>
    <row r="341" spans="1:45" ht="12.75" customHeight="1" x14ac:dyDescent="0.2">
      <c r="A341" s="160"/>
      <c r="B341" s="132" t="s">
        <v>30</v>
      </c>
      <c r="C341" s="51" t="s">
        <v>110</v>
      </c>
      <c r="D341" s="50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41"/>
      <c r="T341" s="27"/>
      <c r="U341" s="27"/>
      <c r="V341" s="27"/>
      <c r="W341" s="27"/>
      <c r="X341" s="98" t="s">
        <v>143</v>
      </c>
      <c r="Y341" s="27"/>
      <c r="Z341" s="27"/>
      <c r="AA341" s="27"/>
      <c r="AB341" s="27"/>
      <c r="AC341" s="27"/>
      <c r="AD341" s="27"/>
      <c r="AE341" s="102"/>
      <c r="AF341" s="102"/>
      <c r="AG341" s="97"/>
      <c r="AH341" s="97"/>
      <c r="AI341" s="42"/>
      <c r="AJ341" s="98" t="s">
        <v>143</v>
      </c>
      <c r="AK341" s="27"/>
      <c r="AL341" s="104" t="s">
        <v>146</v>
      </c>
      <c r="AM341" s="7"/>
      <c r="AN341" s="7"/>
      <c r="AO341" s="7"/>
      <c r="AP341" s="7"/>
      <c r="AQ341" s="7">
        <f t="shared" si="123"/>
        <v>3</v>
      </c>
      <c r="AR341" s="3">
        <f t="shared" ref="AR341:AR352" si="130">34*2</f>
        <v>68</v>
      </c>
      <c r="AS341" s="8">
        <f t="shared" si="122"/>
        <v>4.4117647058823532E-2</v>
      </c>
    </row>
    <row r="342" spans="1:45" ht="12.75" customHeight="1" x14ac:dyDescent="0.2">
      <c r="A342" s="160"/>
      <c r="B342" s="133"/>
      <c r="C342" s="51" t="s">
        <v>111</v>
      </c>
      <c r="D342" s="50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41"/>
      <c r="T342" s="27"/>
      <c r="U342" s="27"/>
      <c r="V342" s="27"/>
      <c r="W342" s="27"/>
      <c r="X342" s="98" t="s">
        <v>143</v>
      </c>
      <c r="Y342" s="27"/>
      <c r="Z342" s="27"/>
      <c r="AA342" s="27"/>
      <c r="AB342" s="27"/>
      <c r="AC342" s="27"/>
      <c r="AD342" s="27"/>
      <c r="AE342" s="102"/>
      <c r="AF342" s="102"/>
      <c r="AG342" s="97"/>
      <c r="AH342" s="97"/>
      <c r="AI342" s="42"/>
      <c r="AJ342" s="98" t="s">
        <v>143</v>
      </c>
      <c r="AK342" s="27"/>
      <c r="AL342" s="99" t="s">
        <v>146</v>
      </c>
      <c r="AM342" s="7"/>
      <c r="AN342" s="7"/>
      <c r="AO342" s="7"/>
      <c r="AP342" s="7"/>
      <c r="AQ342" s="7">
        <f t="shared" si="123"/>
        <v>3</v>
      </c>
      <c r="AR342" s="3">
        <f t="shared" si="130"/>
        <v>68</v>
      </c>
      <c r="AS342" s="8">
        <f t="shared" si="122"/>
        <v>4.4117647058823532E-2</v>
      </c>
    </row>
    <row r="343" spans="1:45" ht="12.75" customHeight="1" x14ac:dyDescent="0.2">
      <c r="A343" s="160"/>
      <c r="B343" s="134"/>
      <c r="C343" s="51" t="s">
        <v>112</v>
      </c>
      <c r="D343" s="50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102"/>
      <c r="T343" s="27"/>
      <c r="U343" s="27"/>
      <c r="V343" s="27"/>
      <c r="W343" s="27"/>
      <c r="X343" s="98" t="s">
        <v>143</v>
      </c>
      <c r="Y343" s="27"/>
      <c r="Z343" s="27"/>
      <c r="AA343" s="27"/>
      <c r="AB343" s="27"/>
      <c r="AC343" s="27"/>
      <c r="AD343" s="27"/>
      <c r="AE343" s="102"/>
      <c r="AF343" s="102"/>
      <c r="AG343" s="97"/>
      <c r="AH343" s="97"/>
      <c r="AI343" s="42"/>
      <c r="AJ343" s="98" t="s">
        <v>143</v>
      </c>
      <c r="AK343" s="27"/>
      <c r="AL343" s="104" t="s">
        <v>146</v>
      </c>
      <c r="AM343" s="7"/>
      <c r="AN343" s="7"/>
      <c r="AO343" s="7"/>
      <c r="AP343" s="7"/>
      <c r="AQ343" s="7">
        <f t="shared" si="123"/>
        <v>3</v>
      </c>
      <c r="AR343" s="3">
        <f t="shared" si="130"/>
        <v>68</v>
      </c>
      <c r="AS343" s="8">
        <f t="shared" si="122"/>
        <v>4.4117647058823532E-2</v>
      </c>
    </row>
    <row r="344" spans="1:45" ht="12.75" customHeight="1" x14ac:dyDescent="0.2">
      <c r="A344" s="160"/>
      <c r="B344" s="132" t="s">
        <v>34</v>
      </c>
      <c r="C344" s="51" t="s">
        <v>110</v>
      </c>
      <c r="D344" s="50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98" t="s">
        <v>143</v>
      </c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102"/>
      <c r="AF344" s="102"/>
      <c r="AG344" s="102"/>
      <c r="AH344" s="97"/>
      <c r="AI344" s="42"/>
      <c r="AJ344" s="42"/>
      <c r="AK344" s="102"/>
      <c r="AL344" s="104" t="s">
        <v>146</v>
      </c>
      <c r="AM344" s="7"/>
      <c r="AN344" s="7"/>
      <c r="AO344" s="7"/>
      <c r="AP344" s="7"/>
      <c r="AQ344" s="7">
        <f t="shared" si="123"/>
        <v>2</v>
      </c>
      <c r="AR344" s="3">
        <f t="shared" si="130"/>
        <v>68</v>
      </c>
      <c r="AS344" s="8">
        <f t="shared" si="122"/>
        <v>2.9411764705882353E-2</v>
      </c>
    </row>
    <row r="345" spans="1:45" ht="12.75" customHeight="1" x14ac:dyDescent="0.2">
      <c r="A345" s="160"/>
      <c r="B345" s="133"/>
      <c r="C345" s="51" t="s">
        <v>111</v>
      </c>
      <c r="D345" s="50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98" t="s">
        <v>143</v>
      </c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97"/>
      <c r="AG345" s="102"/>
      <c r="AH345" s="97"/>
      <c r="AI345" s="42"/>
      <c r="AJ345" s="42"/>
      <c r="AK345" s="102"/>
      <c r="AL345" s="104" t="s">
        <v>146</v>
      </c>
      <c r="AM345" s="7"/>
      <c r="AN345" s="7"/>
      <c r="AO345" s="7"/>
      <c r="AP345" s="7"/>
      <c r="AQ345" s="7">
        <f t="shared" si="123"/>
        <v>2</v>
      </c>
      <c r="AR345" s="3">
        <f t="shared" si="130"/>
        <v>68</v>
      </c>
      <c r="AS345" s="8">
        <f t="shared" si="122"/>
        <v>2.9411764705882353E-2</v>
      </c>
    </row>
    <row r="346" spans="1:45" ht="12.75" customHeight="1" x14ac:dyDescent="0.2">
      <c r="A346" s="160"/>
      <c r="B346" s="134"/>
      <c r="C346" s="51" t="s">
        <v>112</v>
      </c>
      <c r="D346" s="50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98" t="s">
        <v>143</v>
      </c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97"/>
      <c r="AG346" s="102"/>
      <c r="AH346" s="97"/>
      <c r="AI346" s="42"/>
      <c r="AJ346" s="42"/>
      <c r="AK346" s="102"/>
      <c r="AL346" s="104" t="s">
        <v>146</v>
      </c>
      <c r="AM346" s="7"/>
      <c r="AN346" s="7"/>
      <c r="AO346" s="7"/>
      <c r="AP346" s="7"/>
      <c r="AQ346" s="7">
        <f t="shared" si="123"/>
        <v>2</v>
      </c>
      <c r="AR346" s="3">
        <f t="shared" si="130"/>
        <v>68</v>
      </c>
      <c r="AS346" s="8">
        <f t="shared" si="122"/>
        <v>2.9411764705882353E-2</v>
      </c>
    </row>
    <row r="347" spans="1:45" ht="12.75" customHeight="1" x14ac:dyDescent="0.2">
      <c r="A347" s="160"/>
      <c r="B347" s="131" t="s">
        <v>37</v>
      </c>
      <c r="C347" s="51" t="s">
        <v>110</v>
      </c>
      <c r="D347" s="50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98" t="s">
        <v>143</v>
      </c>
      <c r="P347" s="27"/>
      <c r="Q347" s="27"/>
      <c r="R347" s="27"/>
      <c r="S347" s="41"/>
      <c r="T347" s="27"/>
      <c r="U347" s="27"/>
      <c r="V347" s="27"/>
      <c r="W347" s="27"/>
      <c r="X347" s="98" t="s">
        <v>143</v>
      </c>
      <c r="Y347" s="27"/>
      <c r="Z347" s="27"/>
      <c r="AA347" s="27"/>
      <c r="AB347" s="27"/>
      <c r="AC347" s="98" t="s">
        <v>143</v>
      </c>
      <c r="AD347" s="27"/>
      <c r="AE347" s="27"/>
      <c r="AF347" s="97"/>
      <c r="AG347" s="102"/>
      <c r="AH347" s="97"/>
      <c r="AI347" s="42"/>
      <c r="AJ347" s="42"/>
      <c r="AK347" s="27"/>
      <c r="AL347" s="104" t="s">
        <v>146</v>
      </c>
      <c r="AM347" s="7"/>
      <c r="AN347" s="7"/>
      <c r="AO347" s="7"/>
      <c r="AP347" s="7"/>
      <c r="AQ347" s="7">
        <f t="shared" si="123"/>
        <v>4</v>
      </c>
      <c r="AR347" s="3">
        <f t="shared" si="130"/>
        <v>68</v>
      </c>
      <c r="AS347" s="8">
        <f t="shared" si="122"/>
        <v>5.8823529411764705E-2</v>
      </c>
    </row>
    <row r="348" spans="1:45" ht="12.75" customHeight="1" x14ac:dyDescent="0.2">
      <c r="A348" s="160"/>
      <c r="B348" s="131"/>
      <c r="C348" s="51" t="s">
        <v>111</v>
      </c>
      <c r="D348" s="50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98" t="s">
        <v>143</v>
      </c>
      <c r="P348" s="27"/>
      <c r="Q348" s="27"/>
      <c r="R348" s="27"/>
      <c r="S348" s="41"/>
      <c r="T348" s="27"/>
      <c r="U348" s="27"/>
      <c r="V348" s="27"/>
      <c r="W348" s="27"/>
      <c r="X348" s="98" t="s">
        <v>143</v>
      </c>
      <c r="Y348" s="27"/>
      <c r="Z348" s="27"/>
      <c r="AA348" s="27"/>
      <c r="AB348" s="27"/>
      <c r="AC348" s="98" t="s">
        <v>143</v>
      </c>
      <c r="AD348" s="27"/>
      <c r="AE348" s="27"/>
      <c r="AF348" s="97"/>
      <c r="AG348" s="102"/>
      <c r="AH348" s="97"/>
      <c r="AI348" s="42"/>
      <c r="AJ348" s="42"/>
      <c r="AK348" s="27"/>
      <c r="AL348" s="104" t="s">
        <v>146</v>
      </c>
      <c r="AM348" s="7"/>
      <c r="AN348" s="7"/>
      <c r="AO348" s="7"/>
      <c r="AP348" s="7"/>
      <c r="AQ348" s="7">
        <f t="shared" si="123"/>
        <v>4</v>
      </c>
      <c r="AR348" s="3">
        <f t="shared" si="130"/>
        <v>68</v>
      </c>
      <c r="AS348" s="8">
        <f t="shared" si="122"/>
        <v>5.8823529411764705E-2</v>
      </c>
    </row>
    <row r="349" spans="1:45" ht="12.75" customHeight="1" x14ac:dyDescent="0.2">
      <c r="A349" s="160"/>
      <c r="B349" s="131"/>
      <c r="C349" s="51" t="s">
        <v>112</v>
      </c>
      <c r="D349" s="50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98" t="s">
        <v>143</v>
      </c>
      <c r="P349" s="27"/>
      <c r="Q349" s="27"/>
      <c r="R349" s="27"/>
      <c r="S349" s="41"/>
      <c r="T349" s="27"/>
      <c r="U349" s="27"/>
      <c r="V349" s="27"/>
      <c r="W349" s="27"/>
      <c r="X349" s="98" t="s">
        <v>143</v>
      </c>
      <c r="Y349" s="27"/>
      <c r="Z349" s="27"/>
      <c r="AA349" s="27"/>
      <c r="AB349" s="27"/>
      <c r="AC349" s="98" t="s">
        <v>143</v>
      </c>
      <c r="AD349" s="27"/>
      <c r="AE349" s="27"/>
      <c r="AF349" s="97"/>
      <c r="AG349" s="102"/>
      <c r="AH349" s="97"/>
      <c r="AI349" s="42"/>
      <c r="AJ349" s="42"/>
      <c r="AK349" s="27"/>
      <c r="AL349" s="99" t="s">
        <v>146</v>
      </c>
      <c r="AM349" s="7"/>
      <c r="AN349" s="7"/>
      <c r="AO349" s="7"/>
      <c r="AP349" s="7"/>
      <c r="AQ349" s="7">
        <f t="shared" si="123"/>
        <v>4</v>
      </c>
      <c r="AR349" s="3">
        <f t="shared" si="130"/>
        <v>68</v>
      </c>
      <c r="AS349" s="8">
        <f t="shared" si="122"/>
        <v>5.8823529411764705E-2</v>
      </c>
    </row>
    <row r="350" spans="1:45" ht="12.75" customHeight="1" x14ac:dyDescent="0.2">
      <c r="A350" s="160"/>
      <c r="B350" s="131" t="s">
        <v>29</v>
      </c>
      <c r="C350" s="51" t="s">
        <v>110</v>
      </c>
      <c r="D350" s="50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41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98" t="s">
        <v>143</v>
      </c>
      <c r="AE350" s="27"/>
      <c r="AF350" s="106"/>
      <c r="AG350" s="102"/>
      <c r="AH350" s="97"/>
      <c r="AI350" s="42"/>
      <c r="AJ350" s="42"/>
      <c r="AK350" s="27"/>
      <c r="AL350" s="104" t="s">
        <v>146</v>
      </c>
      <c r="AM350" s="7"/>
      <c r="AN350" s="7"/>
      <c r="AO350" s="7"/>
      <c r="AP350" s="7"/>
      <c r="AQ350" s="7">
        <f t="shared" si="123"/>
        <v>2</v>
      </c>
      <c r="AR350" s="3">
        <f t="shared" si="130"/>
        <v>68</v>
      </c>
      <c r="AS350" s="8">
        <f t="shared" si="122"/>
        <v>2.9411764705882353E-2</v>
      </c>
    </row>
    <row r="351" spans="1:45" ht="12.75" customHeight="1" x14ac:dyDescent="0.2">
      <c r="A351" s="160"/>
      <c r="B351" s="131"/>
      <c r="C351" s="51" t="s">
        <v>111</v>
      </c>
      <c r="D351" s="50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41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98" t="s">
        <v>143</v>
      </c>
      <c r="AE351" s="27"/>
      <c r="AF351" s="106"/>
      <c r="AG351" s="102"/>
      <c r="AH351" s="97"/>
      <c r="AI351" s="42"/>
      <c r="AJ351" s="42"/>
      <c r="AK351" s="27"/>
      <c r="AL351" s="99" t="s">
        <v>146</v>
      </c>
      <c r="AM351" s="7"/>
      <c r="AN351" s="7"/>
      <c r="AO351" s="7"/>
      <c r="AP351" s="7"/>
      <c r="AQ351" s="7">
        <f t="shared" si="123"/>
        <v>2</v>
      </c>
      <c r="AR351" s="3">
        <f t="shared" si="130"/>
        <v>68</v>
      </c>
      <c r="AS351" s="8">
        <f t="shared" si="122"/>
        <v>2.9411764705882353E-2</v>
      </c>
    </row>
    <row r="352" spans="1:45" ht="12.75" customHeight="1" x14ac:dyDescent="0.2">
      <c r="A352" s="160"/>
      <c r="B352" s="131"/>
      <c r="C352" s="51" t="s">
        <v>112</v>
      </c>
      <c r="D352" s="50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41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98" t="s">
        <v>143</v>
      </c>
      <c r="AE352" s="27"/>
      <c r="AF352" s="106"/>
      <c r="AG352" s="102"/>
      <c r="AH352" s="97"/>
      <c r="AI352" s="42"/>
      <c r="AJ352" s="42"/>
      <c r="AK352" s="27"/>
      <c r="AL352" s="99" t="s">
        <v>146</v>
      </c>
      <c r="AM352" s="7"/>
      <c r="AN352" s="7"/>
      <c r="AO352" s="7"/>
      <c r="AP352" s="7"/>
      <c r="AQ352" s="7">
        <f t="shared" si="123"/>
        <v>2</v>
      </c>
      <c r="AR352" s="3">
        <f t="shared" si="130"/>
        <v>68</v>
      </c>
      <c r="AS352" s="8">
        <f t="shared" si="122"/>
        <v>2.9411764705882353E-2</v>
      </c>
    </row>
    <row r="353" spans="1:45" ht="12.75" customHeight="1" x14ac:dyDescent="0.2">
      <c r="A353" s="160"/>
      <c r="B353" s="131" t="s">
        <v>54</v>
      </c>
      <c r="C353" s="51" t="s">
        <v>110</v>
      </c>
      <c r="D353" s="50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41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102"/>
      <c r="AG353" s="102"/>
      <c r="AH353" s="27"/>
      <c r="AI353" s="42"/>
      <c r="AJ353" s="42"/>
      <c r="AK353" s="27"/>
      <c r="AL353" s="27"/>
      <c r="AM353" s="7"/>
      <c r="AN353" s="7"/>
      <c r="AO353" s="7"/>
      <c r="AP353" s="7"/>
      <c r="AQ353" s="7">
        <f t="shared" si="123"/>
        <v>0</v>
      </c>
      <c r="AR353" s="3">
        <f t="shared" ref="AR353:AR361" si="131">34*1</f>
        <v>34</v>
      </c>
      <c r="AS353" s="8">
        <f t="shared" si="122"/>
        <v>0</v>
      </c>
    </row>
    <row r="354" spans="1:45" ht="12.75" customHeight="1" x14ac:dyDescent="0.2">
      <c r="A354" s="160"/>
      <c r="B354" s="131"/>
      <c r="C354" s="51" t="s">
        <v>111</v>
      </c>
      <c r="D354" s="50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41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42"/>
      <c r="AJ354" s="42"/>
      <c r="AK354" s="27"/>
      <c r="AL354" s="27"/>
      <c r="AM354" s="7"/>
      <c r="AN354" s="7"/>
      <c r="AO354" s="7"/>
      <c r="AP354" s="7"/>
      <c r="AQ354" s="7">
        <f t="shared" si="123"/>
        <v>0</v>
      </c>
      <c r="AR354" s="3">
        <f t="shared" si="131"/>
        <v>34</v>
      </c>
      <c r="AS354" s="8">
        <f t="shared" si="122"/>
        <v>0</v>
      </c>
    </row>
    <row r="355" spans="1:45" ht="12.75" customHeight="1" x14ac:dyDescent="0.2">
      <c r="A355" s="160"/>
      <c r="B355" s="131"/>
      <c r="C355" s="51" t="s">
        <v>112</v>
      </c>
      <c r="D355" s="50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41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42"/>
      <c r="AJ355" s="42"/>
      <c r="AK355" s="27"/>
      <c r="AL355" s="27"/>
      <c r="AM355" s="7"/>
      <c r="AN355" s="7"/>
      <c r="AO355" s="7"/>
      <c r="AP355" s="7"/>
      <c r="AQ355" s="7">
        <f t="shared" si="123"/>
        <v>0</v>
      </c>
      <c r="AR355" s="3">
        <f t="shared" si="131"/>
        <v>34</v>
      </c>
      <c r="AS355" s="8">
        <f t="shared" si="122"/>
        <v>0</v>
      </c>
    </row>
    <row r="356" spans="1:45" ht="12.75" customHeight="1" x14ac:dyDescent="0.2">
      <c r="A356" s="160"/>
      <c r="B356" s="131" t="s">
        <v>87</v>
      </c>
      <c r="C356" s="51" t="s">
        <v>110</v>
      </c>
      <c r="D356" s="50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41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42"/>
      <c r="AJ356" s="42"/>
      <c r="AK356" s="27"/>
      <c r="AL356" s="27"/>
      <c r="AM356" s="7"/>
      <c r="AN356" s="7"/>
      <c r="AO356" s="7"/>
      <c r="AP356" s="7"/>
      <c r="AQ356" s="7">
        <f t="shared" si="123"/>
        <v>0</v>
      </c>
      <c r="AR356" s="3">
        <f t="shared" si="131"/>
        <v>34</v>
      </c>
      <c r="AS356" s="8">
        <f t="shared" si="122"/>
        <v>0</v>
      </c>
    </row>
    <row r="357" spans="1:45" ht="12.75" customHeight="1" x14ac:dyDescent="0.2">
      <c r="A357" s="160"/>
      <c r="B357" s="131"/>
      <c r="C357" s="51" t="s">
        <v>111</v>
      </c>
      <c r="D357" s="50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41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42"/>
      <c r="AJ357" s="42"/>
      <c r="AK357" s="27"/>
      <c r="AL357" s="27"/>
      <c r="AM357" s="7"/>
      <c r="AN357" s="7"/>
      <c r="AO357" s="7"/>
      <c r="AP357" s="7"/>
      <c r="AQ357" s="7">
        <f t="shared" si="123"/>
        <v>0</v>
      </c>
      <c r="AR357" s="3">
        <f t="shared" si="131"/>
        <v>34</v>
      </c>
      <c r="AS357" s="8">
        <f t="shared" si="122"/>
        <v>0</v>
      </c>
    </row>
    <row r="358" spans="1:45" ht="12.75" customHeight="1" x14ac:dyDescent="0.2">
      <c r="A358" s="160"/>
      <c r="B358" s="131"/>
      <c r="C358" s="51" t="s">
        <v>112</v>
      </c>
      <c r="D358" s="50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41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42"/>
      <c r="AJ358" s="42"/>
      <c r="AK358" s="27"/>
      <c r="AL358" s="27"/>
      <c r="AM358" s="7"/>
      <c r="AN358" s="7"/>
      <c r="AO358" s="7"/>
      <c r="AP358" s="7"/>
      <c r="AQ358" s="7">
        <f t="shared" si="123"/>
        <v>0</v>
      </c>
      <c r="AR358" s="3">
        <f t="shared" si="131"/>
        <v>34</v>
      </c>
      <c r="AS358" s="8">
        <f t="shared" si="122"/>
        <v>0</v>
      </c>
    </row>
    <row r="359" spans="1:45" ht="12.75" customHeight="1" x14ac:dyDescent="0.2">
      <c r="A359" s="160"/>
      <c r="B359" s="131" t="s">
        <v>109</v>
      </c>
      <c r="C359" s="51" t="s">
        <v>110</v>
      </c>
      <c r="D359" s="50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41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42"/>
      <c r="AJ359" s="42"/>
      <c r="AK359" s="27"/>
      <c r="AL359" s="27"/>
      <c r="AM359" s="7"/>
      <c r="AN359" s="7"/>
      <c r="AO359" s="7"/>
      <c r="AP359" s="7"/>
      <c r="AQ359" s="7">
        <f t="shared" si="123"/>
        <v>0</v>
      </c>
      <c r="AR359" s="3">
        <f t="shared" si="131"/>
        <v>34</v>
      </c>
      <c r="AS359" s="8">
        <f t="shared" si="122"/>
        <v>0</v>
      </c>
    </row>
    <row r="360" spans="1:45" ht="12.75" customHeight="1" x14ac:dyDescent="0.2">
      <c r="A360" s="160"/>
      <c r="B360" s="131"/>
      <c r="C360" s="51" t="s">
        <v>111</v>
      </c>
      <c r="D360" s="50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41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42"/>
      <c r="AJ360" s="42"/>
      <c r="AK360" s="27"/>
      <c r="AL360" s="27"/>
      <c r="AM360" s="7"/>
      <c r="AN360" s="7"/>
      <c r="AO360" s="7"/>
      <c r="AP360" s="7"/>
      <c r="AQ360" s="7">
        <f t="shared" si="123"/>
        <v>0</v>
      </c>
      <c r="AR360" s="3">
        <f t="shared" si="131"/>
        <v>34</v>
      </c>
      <c r="AS360" s="8">
        <f t="shared" si="122"/>
        <v>0</v>
      </c>
    </row>
    <row r="361" spans="1:45" ht="12.75" customHeight="1" x14ac:dyDescent="0.2">
      <c r="A361" s="160"/>
      <c r="B361" s="131"/>
      <c r="C361" s="51" t="s">
        <v>112</v>
      </c>
      <c r="D361" s="50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41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42"/>
      <c r="AJ361" s="42"/>
      <c r="AK361" s="27"/>
      <c r="AL361" s="27"/>
      <c r="AM361" s="7"/>
      <c r="AN361" s="7"/>
      <c r="AO361" s="7"/>
      <c r="AP361" s="7"/>
      <c r="AQ361" s="7">
        <f t="shared" si="123"/>
        <v>0</v>
      </c>
      <c r="AR361" s="3">
        <f t="shared" si="131"/>
        <v>34</v>
      </c>
      <c r="AS361" s="8">
        <f t="shared" si="122"/>
        <v>0</v>
      </c>
    </row>
    <row r="362" spans="1:45" ht="12.75" customHeight="1" x14ac:dyDescent="0.2">
      <c r="A362" s="160"/>
      <c r="B362" s="131" t="s">
        <v>74</v>
      </c>
      <c r="C362" s="51" t="s">
        <v>110</v>
      </c>
      <c r="D362" s="50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41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42"/>
      <c r="AJ362" s="42"/>
      <c r="AK362" s="27"/>
      <c r="AL362" s="27"/>
      <c r="AM362" s="7"/>
      <c r="AN362" s="7"/>
      <c r="AO362" s="7"/>
      <c r="AP362" s="7"/>
      <c r="AQ362" s="7">
        <f t="shared" si="123"/>
        <v>0</v>
      </c>
      <c r="AR362" s="3">
        <f t="shared" ref="AR362:AR364" si="132">34*2</f>
        <v>68</v>
      </c>
      <c r="AS362" s="8">
        <f t="shared" si="122"/>
        <v>0</v>
      </c>
    </row>
    <row r="363" spans="1:45" ht="12.75" customHeight="1" x14ac:dyDescent="0.2">
      <c r="A363" s="160"/>
      <c r="B363" s="131"/>
      <c r="C363" s="51" t="s">
        <v>111</v>
      </c>
      <c r="D363" s="52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41"/>
      <c r="AH363" s="27"/>
      <c r="AI363" s="27"/>
      <c r="AJ363" s="42"/>
      <c r="AK363" s="27"/>
      <c r="AL363" s="27"/>
      <c r="AM363" s="7"/>
      <c r="AN363" s="7"/>
      <c r="AO363" s="7"/>
      <c r="AP363" s="7"/>
      <c r="AQ363" s="7">
        <f t="shared" si="123"/>
        <v>0</v>
      </c>
      <c r="AR363" s="3">
        <f t="shared" si="132"/>
        <v>68</v>
      </c>
      <c r="AS363" s="8">
        <f t="shared" si="122"/>
        <v>0</v>
      </c>
    </row>
    <row r="364" spans="1:45" ht="12.75" customHeight="1" x14ac:dyDescent="0.2">
      <c r="A364" s="160"/>
      <c r="B364" s="131"/>
      <c r="C364" s="51" t="s">
        <v>112</v>
      </c>
      <c r="D364" s="52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41"/>
      <c r="AK364" s="27"/>
      <c r="AL364" s="27"/>
      <c r="AM364" s="7"/>
      <c r="AN364" s="7"/>
      <c r="AO364" s="7"/>
      <c r="AP364" s="7"/>
      <c r="AQ364" s="7">
        <f t="shared" si="123"/>
        <v>0</v>
      </c>
      <c r="AR364" s="3">
        <f t="shared" si="132"/>
        <v>68</v>
      </c>
      <c r="AS364" s="8">
        <f t="shared" si="122"/>
        <v>0</v>
      </c>
    </row>
    <row r="365" spans="1:45" ht="27" customHeight="1" x14ac:dyDescent="0.2">
      <c r="A365" s="67"/>
      <c r="B365" s="68"/>
      <c r="C365" s="68"/>
      <c r="D365" s="68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7"/>
      <c r="AN365" s="67"/>
      <c r="AO365" s="67"/>
      <c r="AP365" s="67"/>
      <c r="AQ365" s="67"/>
      <c r="AR365" s="67"/>
      <c r="AS365" s="67"/>
    </row>
    <row r="366" spans="1:45" s="2" customFormat="1" ht="81.75" customHeight="1" x14ac:dyDescent="0.2">
      <c r="A366" s="163" t="s">
        <v>38</v>
      </c>
      <c r="B366" s="163"/>
      <c r="C366" s="163"/>
      <c r="D366" s="163"/>
      <c r="E366" s="135" t="s">
        <v>40</v>
      </c>
      <c r="F366" s="135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/>
      <c r="AP366" s="135"/>
      <c r="AQ366" s="109" t="s">
        <v>20</v>
      </c>
      <c r="AR366" s="161" t="s">
        <v>22</v>
      </c>
      <c r="AS366" s="162" t="s">
        <v>21</v>
      </c>
    </row>
    <row r="367" spans="1:45" s="2" customFormat="1" ht="21.75" customHeight="1" x14ac:dyDescent="0.2">
      <c r="A367" s="131" t="s">
        <v>0</v>
      </c>
      <c r="B367" s="131"/>
      <c r="C367" s="131"/>
      <c r="D367" s="23" t="s">
        <v>18</v>
      </c>
      <c r="E367" s="131" t="s">
        <v>1</v>
      </c>
      <c r="F367" s="131"/>
      <c r="G367" s="131"/>
      <c r="H367" s="131"/>
      <c r="I367" s="131" t="s">
        <v>2</v>
      </c>
      <c r="J367" s="131"/>
      <c r="K367" s="131"/>
      <c r="L367" s="131"/>
      <c r="M367" s="131" t="s">
        <v>3</v>
      </c>
      <c r="N367" s="131"/>
      <c r="O367" s="131"/>
      <c r="P367" s="131"/>
      <c r="Q367" s="131" t="s">
        <v>4</v>
      </c>
      <c r="R367" s="131"/>
      <c r="S367" s="131"/>
      <c r="T367" s="131"/>
      <c r="U367" s="131" t="s">
        <v>5</v>
      </c>
      <c r="V367" s="131"/>
      <c r="W367" s="131"/>
      <c r="X367" s="131" t="s">
        <v>6</v>
      </c>
      <c r="Y367" s="131"/>
      <c r="Z367" s="131"/>
      <c r="AA367" s="131"/>
      <c r="AB367" s="131" t="s">
        <v>7</v>
      </c>
      <c r="AC367" s="131"/>
      <c r="AD367" s="131"/>
      <c r="AE367" s="131" t="s">
        <v>8</v>
      </c>
      <c r="AF367" s="131"/>
      <c r="AG367" s="131"/>
      <c r="AH367" s="131"/>
      <c r="AI367" s="131"/>
      <c r="AJ367" s="131" t="s">
        <v>9</v>
      </c>
      <c r="AK367" s="131"/>
      <c r="AL367" s="131"/>
      <c r="AM367" s="131" t="s">
        <v>10</v>
      </c>
      <c r="AN367" s="131"/>
      <c r="AO367" s="131"/>
      <c r="AP367" s="131"/>
      <c r="AQ367" s="109"/>
      <c r="AR367" s="161"/>
      <c r="AS367" s="162"/>
    </row>
    <row r="368" spans="1:45" s="6" customFormat="1" ht="11.25" customHeight="1" x14ac:dyDescent="0.2">
      <c r="A368" s="131"/>
      <c r="B368" s="131"/>
      <c r="C368" s="131"/>
      <c r="D368" s="23" t="s">
        <v>19</v>
      </c>
      <c r="E368" s="5">
        <v>1</v>
      </c>
      <c r="F368" s="5">
        <v>2</v>
      </c>
      <c r="G368" s="5">
        <v>3</v>
      </c>
      <c r="H368" s="5">
        <v>4</v>
      </c>
      <c r="I368" s="5">
        <v>5</v>
      </c>
      <c r="J368" s="5">
        <v>6</v>
      </c>
      <c r="K368" s="5">
        <v>7</v>
      </c>
      <c r="L368" s="5">
        <v>8</v>
      </c>
      <c r="M368" s="5">
        <v>9</v>
      </c>
      <c r="N368" s="5">
        <v>10</v>
      </c>
      <c r="O368" s="5">
        <v>11</v>
      </c>
      <c r="P368" s="5">
        <v>12</v>
      </c>
      <c r="Q368" s="5">
        <v>13</v>
      </c>
      <c r="R368" s="5">
        <v>14</v>
      </c>
      <c r="S368" s="5">
        <v>15</v>
      </c>
      <c r="T368" s="5">
        <v>16</v>
      </c>
      <c r="U368" s="5">
        <v>17</v>
      </c>
      <c r="V368" s="5">
        <v>18</v>
      </c>
      <c r="W368" s="5">
        <v>19</v>
      </c>
      <c r="X368" s="5">
        <v>20</v>
      </c>
      <c r="Y368" s="5">
        <v>21</v>
      </c>
      <c r="Z368" s="5">
        <v>22</v>
      </c>
      <c r="AA368" s="5">
        <v>23</v>
      </c>
      <c r="AB368" s="5">
        <v>24</v>
      </c>
      <c r="AC368" s="5">
        <v>25</v>
      </c>
      <c r="AD368" s="5">
        <v>26</v>
      </c>
      <c r="AE368" s="5">
        <v>27</v>
      </c>
      <c r="AF368" s="5">
        <v>28</v>
      </c>
      <c r="AG368" s="5">
        <v>29</v>
      </c>
      <c r="AH368" s="5">
        <v>30</v>
      </c>
      <c r="AI368" s="5">
        <v>31</v>
      </c>
      <c r="AJ368" s="5">
        <v>32</v>
      </c>
      <c r="AK368" s="5">
        <v>33</v>
      </c>
      <c r="AL368" s="5">
        <v>34</v>
      </c>
      <c r="AM368" s="5">
        <v>35</v>
      </c>
      <c r="AN368" s="5">
        <v>36</v>
      </c>
      <c r="AO368" s="5">
        <v>37</v>
      </c>
      <c r="AP368" s="5">
        <v>38</v>
      </c>
      <c r="AQ368" s="109"/>
      <c r="AR368" s="161"/>
      <c r="AS368" s="162"/>
    </row>
    <row r="369" spans="1:45" ht="12.75" customHeight="1" x14ac:dyDescent="0.2">
      <c r="A369" s="160" t="s">
        <v>25</v>
      </c>
      <c r="B369" s="132" t="s">
        <v>13</v>
      </c>
      <c r="C369" s="51" t="s">
        <v>113</v>
      </c>
      <c r="D369" s="52"/>
      <c r="E369" s="27"/>
      <c r="F369" s="27"/>
      <c r="G369" s="96" t="s">
        <v>143</v>
      </c>
      <c r="H369" s="27"/>
      <c r="I369" s="96" t="s">
        <v>143</v>
      </c>
      <c r="J369" s="27"/>
      <c r="K369" s="27"/>
      <c r="L369" s="97"/>
      <c r="M369" s="96" t="s">
        <v>143</v>
      </c>
      <c r="N369" s="27"/>
      <c r="O369" s="27"/>
      <c r="P369" s="27"/>
      <c r="Q369" s="96" t="s">
        <v>143</v>
      </c>
      <c r="R369" s="27"/>
      <c r="S369" s="97"/>
      <c r="T369" s="96" t="s">
        <v>143</v>
      </c>
      <c r="U369" s="27"/>
      <c r="V369" s="27"/>
      <c r="W369" s="27"/>
      <c r="X369" s="27"/>
      <c r="Y369" s="104" t="s">
        <v>147</v>
      </c>
      <c r="Z369" s="27"/>
      <c r="AA369" s="96" t="s">
        <v>143</v>
      </c>
      <c r="AB369" s="27"/>
      <c r="AC369" s="27"/>
      <c r="AD369" s="27"/>
      <c r="AE369" s="27"/>
      <c r="AF369" s="96" t="s">
        <v>143</v>
      </c>
      <c r="AG369" s="27"/>
      <c r="AH369" s="27"/>
      <c r="AI369" s="27"/>
      <c r="AJ369" s="27"/>
      <c r="AK369" s="96" t="s">
        <v>143</v>
      </c>
      <c r="AL369" s="27"/>
      <c r="AM369" s="42"/>
      <c r="AN369" s="42"/>
      <c r="AO369" s="42"/>
      <c r="AP369" s="42"/>
      <c r="AQ369" s="7">
        <f>COUNTA(E369:AP369)</f>
        <v>9</v>
      </c>
      <c r="AR369" s="3">
        <f>34*3</f>
        <v>102</v>
      </c>
      <c r="AS369" s="8">
        <f t="shared" ref="AS369:AS416" si="133">AQ369/AR369</f>
        <v>8.8235294117647065E-2</v>
      </c>
    </row>
    <row r="370" spans="1:45" x14ac:dyDescent="0.2">
      <c r="A370" s="160"/>
      <c r="B370" s="133"/>
      <c r="C370" s="51" t="s">
        <v>114</v>
      </c>
      <c r="D370" s="52"/>
      <c r="E370" s="27"/>
      <c r="F370" s="27"/>
      <c r="G370" s="96" t="s">
        <v>143</v>
      </c>
      <c r="H370" s="27"/>
      <c r="I370" s="96" t="s">
        <v>143</v>
      </c>
      <c r="J370" s="27"/>
      <c r="K370" s="27"/>
      <c r="L370" s="97"/>
      <c r="M370" s="96" t="s">
        <v>143</v>
      </c>
      <c r="N370" s="27"/>
      <c r="O370" s="27"/>
      <c r="P370" s="27"/>
      <c r="Q370" s="96" t="s">
        <v>143</v>
      </c>
      <c r="R370" s="27"/>
      <c r="S370" s="97"/>
      <c r="T370" s="96" t="s">
        <v>143</v>
      </c>
      <c r="U370" s="27"/>
      <c r="V370" s="27"/>
      <c r="W370" s="27"/>
      <c r="X370" s="27"/>
      <c r="Y370" s="104" t="s">
        <v>147</v>
      </c>
      <c r="Z370" s="27"/>
      <c r="AA370" s="96" t="s">
        <v>143</v>
      </c>
      <c r="AB370" s="27"/>
      <c r="AC370" s="27"/>
      <c r="AD370" s="27"/>
      <c r="AE370" s="27"/>
      <c r="AF370" s="96" t="s">
        <v>143</v>
      </c>
      <c r="AG370" s="27"/>
      <c r="AH370" s="27"/>
      <c r="AI370" s="27"/>
      <c r="AJ370" s="27"/>
      <c r="AK370" s="96" t="s">
        <v>143</v>
      </c>
      <c r="AL370" s="27"/>
      <c r="AM370" s="42"/>
      <c r="AN370" s="42"/>
      <c r="AO370" s="42"/>
      <c r="AP370" s="42"/>
      <c r="AQ370" s="7">
        <f t="shared" ref="AQ370:AQ416" si="134">COUNTA(E370:AP370)</f>
        <v>9</v>
      </c>
      <c r="AR370" s="3">
        <f t="shared" ref="AR370:AR383" si="135">34*3</f>
        <v>102</v>
      </c>
      <c r="AS370" s="8">
        <f t="shared" si="133"/>
        <v>8.8235294117647065E-2</v>
      </c>
    </row>
    <row r="371" spans="1:45" ht="12.75" customHeight="1" x14ac:dyDescent="0.2">
      <c r="A371" s="160"/>
      <c r="B371" s="134"/>
      <c r="C371" s="51" t="s">
        <v>115</v>
      </c>
      <c r="D371" s="52"/>
      <c r="E371" s="27"/>
      <c r="F371" s="27"/>
      <c r="G371" s="96" t="s">
        <v>143</v>
      </c>
      <c r="H371" s="27"/>
      <c r="I371" s="96" t="s">
        <v>143</v>
      </c>
      <c r="J371" s="27"/>
      <c r="K371" s="27"/>
      <c r="L371" s="97"/>
      <c r="M371" s="96" t="s">
        <v>143</v>
      </c>
      <c r="N371" s="27"/>
      <c r="O371" s="27"/>
      <c r="P371" s="27"/>
      <c r="Q371" s="96" t="s">
        <v>143</v>
      </c>
      <c r="R371" s="27"/>
      <c r="S371" s="97"/>
      <c r="T371" s="96" t="s">
        <v>143</v>
      </c>
      <c r="U371" s="27"/>
      <c r="V371" s="27"/>
      <c r="W371" s="27"/>
      <c r="X371" s="27"/>
      <c r="Y371" s="104" t="s">
        <v>147</v>
      </c>
      <c r="Z371" s="27"/>
      <c r="AA371" s="96" t="s">
        <v>143</v>
      </c>
      <c r="AB371" s="27"/>
      <c r="AC371" s="27"/>
      <c r="AD371" s="27"/>
      <c r="AE371" s="27"/>
      <c r="AF371" s="96" t="s">
        <v>143</v>
      </c>
      <c r="AG371" s="27"/>
      <c r="AH371" s="27"/>
      <c r="AI371" s="27"/>
      <c r="AJ371" s="27"/>
      <c r="AK371" s="96" t="s">
        <v>143</v>
      </c>
      <c r="AL371" s="27"/>
      <c r="AM371" s="42"/>
      <c r="AN371" s="42"/>
      <c r="AO371" s="42"/>
      <c r="AP371" s="42"/>
      <c r="AQ371" s="7">
        <f t="shared" si="134"/>
        <v>9</v>
      </c>
      <c r="AR371" s="3">
        <f t="shared" si="135"/>
        <v>102</v>
      </c>
      <c r="AS371" s="8">
        <f t="shared" si="133"/>
        <v>8.8235294117647065E-2</v>
      </c>
    </row>
    <row r="372" spans="1:45" ht="12.75" customHeight="1" x14ac:dyDescent="0.2">
      <c r="A372" s="160"/>
      <c r="B372" s="132" t="s">
        <v>27</v>
      </c>
      <c r="C372" s="51" t="s">
        <v>113</v>
      </c>
      <c r="D372" s="52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96" t="s">
        <v>143</v>
      </c>
      <c r="U372" s="9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96" t="s">
        <v>143</v>
      </c>
      <c r="AI372" s="27"/>
      <c r="AJ372" s="27"/>
      <c r="AK372" s="27"/>
      <c r="AL372" s="27"/>
      <c r="AM372" s="42"/>
      <c r="AN372" s="42"/>
      <c r="AO372" s="42"/>
      <c r="AP372" s="42"/>
      <c r="AQ372" s="7">
        <f t="shared" si="134"/>
        <v>2</v>
      </c>
      <c r="AR372" s="3">
        <f t="shared" si="135"/>
        <v>102</v>
      </c>
      <c r="AS372" s="8">
        <f t="shared" si="133"/>
        <v>1.9607843137254902E-2</v>
      </c>
    </row>
    <row r="373" spans="1:45" ht="12.75" customHeight="1" x14ac:dyDescent="0.2">
      <c r="A373" s="160"/>
      <c r="B373" s="133"/>
      <c r="C373" s="51" t="s">
        <v>114</v>
      </c>
      <c r="D373" s="50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96" t="s">
        <v>143</v>
      </c>
      <c r="U373" s="9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96" t="s">
        <v>143</v>
      </c>
      <c r="AI373" s="27"/>
      <c r="AJ373" s="27"/>
      <c r="AK373" s="27"/>
      <c r="AL373" s="27"/>
      <c r="AM373" s="42"/>
      <c r="AN373" s="42"/>
      <c r="AO373" s="42"/>
      <c r="AP373" s="42"/>
      <c r="AQ373" s="7">
        <f t="shared" si="134"/>
        <v>2</v>
      </c>
      <c r="AR373" s="3">
        <f t="shared" si="135"/>
        <v>102</v>
      </c>
      <c r="AS373" s="8">
        <f t="shared" si="133"/>
        <v>1.9607843137254902E-2</v>
      </c>
    </row>
    <row r="374" spans="1:45" x14ac:dyDescent="0.2">
      <c r="A374" s="160"/>
      <c r="B374" s="134"/>
      <c r="C374" s="51" t="s">
        <v>115</v>
      </c>
      <c r="D374" s="52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96" t="s">
        <v>143</v>
      </c>
      <c r="U374" s="9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96" t="s">
        <v>143</v>
      </c>
      <c r="AI374" s="27"/>
      <c r="AJ374" s="27"/>
      <c r="AK374" s="27"/>
      <c r="AL374" s="27"/>
      <c r="AM374" s="42"/>
      <c r="AN374" s="42"/>
      <c r="AO374" s="42"/>
      <c r="AP374" s="42"/>
      <c r="AQ374" s="7">
        <f t="shared" si="134"/>
        <v>2</v>
      </c>
      <c r="AR374" s="3">
        <f t="shared" si="135"/>
        <v>102</v>
      </c>
      <c r="AS374" s="8">
        <f t="shared" si="133"/>
        <v>1.9607843137254902E-2</v>
      </c>
    </row>
    <row r="375" spans="1:45" x14ac:dyDescent="0.2">
      <c r="A375" s="160"/>
      <c r="B375" s="132" t="s">
        <v>12</v>
      </c>
      <c r="C375" s="51" t="s">
        <v>113</v>
      </c>
      <c r="D375" s="50"/>
      <c r="E375" s="27"/>
      <c r="F375" s="27"/>
      <c r="G375" s="27"/>
      <c r="H375" s="97"/>
      <c r="I375" s="27"/>
      <c r="J375" s="96" t="s">
        <v>143</v>
      </c>
      <c r="K375" s="27"/>
      <c r="L375" s="27"/>
      <c r="M375" s="27"/>
      <c r="N375" s="96" t="s">
        <v>143</v>
      </c>
      <c r="O375" s="27"/>
      <c r="P375" s="27"/>
      <c r="Q375" s="27"/>
      <c r="R375" s="96" t="s">
        <v>143</v>
      </c>
      <c r="S375" s="97"/>
      <c r="T375" s="27"/>
      <c r="U375" s="96" t="s">
        <v>143</v>
      </c>
      <c r="V375" s="27"/>
      <c r="W375" s="27"/>
      <c r="X375" s="27"/>
      <c r="Y375" s="96" t="s">
        <v>143</v>
      </c>
      <c r="Z375" s="27"/>
      <c r="AA375" s="27"/>
      <c r="AB375" s="97"/>
      <c r="AC375" s="27"/>
      <c r="AD375" s="96" t="s">
        <v>143</v>
      </c>
      <c r="AE375" s="27"/>
      <c r="AF375" s="27"/>
      <c r="AG375" s="27"/>
      <c r="AH375" s="27"/>
      <c r="AI375" s="27"/>
      <c r="AJ375" s="27"/>
      <c r="AK375" s="27"/>
      <c r="AL375" s="96" t="s">
        <v>143</v>
      </c>
      <c r="AM375" s="42"/>
      <c r="AN375" s="42"/>
      <c r="AO375" s="42"/>
      <c r="AP375" s="42"/>
      <c r="AQ375" s="7">
        <f t="shared" si="134"/>
        <v>7</v>
      </c>
      <c r="AR375" s="3">
        <f t="shared" si="135"/>
        <v>102</v>
      </c>
      <c r="AS375" s="8">
        <f t="shared" si="133"/>
        <v>6.8627450980392163E-2</v>
      </c>
    </row>
    <row r="376" spans="1:45" x14ac:dyDescent="0.2">
      <c r="A376" s="160"/>
      <c r="B376" s="133"/>
      <c r="C376" s="51" t="s">
        <v>114</v>
      </c>
      <c r="D376" s="52"/>
      <c r="E376" s="27"/>
      <c r="F376" s="27"/>
      <c r="G376" s="27"/>
      <c r="H376" s="97"/>
      <c r="I376" s="27"/>
      <c r="J376" s="96" t="s">
        <v>143</v>
      </c>
      <c r="K376" s="27"/>
      <c r="L376" s="27"/>
      <c r="M376" s="27"/>
      <c r="N376" s="96" t="s">
        <v>143</v>
      </c>
      <c r="O376" s="27"/>
      <c r="P376" s="27"/>
      <c r="Q376" s="27"/>
      <c r="R376" s="96" t="s">
        <v>143</v>
      </c>
      <c r="S376" s="97"/>
      <c r="T376" s="27"/>
      <c r="U376" s="96" t="s">
        <v>143</v>
      </c>
      <c r="V376" s="27"/>
      <c r="W376" s="27"/>
      <c r="X376" s="27"/>
      <c r="Y376" s="96" t="s">
        <v>143</v>
      </c>
      <c r="Z376" s="27"/>
      <c r="AA376" s="27"/>
      <c r="AB376" s="97"/>
      <c r="AC376" s="27"/>
      <c r="AD376" s="96" t="s">
        <v>143</v>
      </c>
      <c r="AE376" s="27"/>
      <c r="AF376" s="27"/>
      <c r="AG376" s="27"/>
      <c r="AH376" s="27"/>
      <c r="AI376" s="27"/>
      <c r="AJ376" s="27"/>
      <c r="AK376" s="27"/>
      <c r="AL376" s="96" t="s">
        <v>143</v>
      </c>
      <c r="AM376" s="42"/>
      <c r="AN376" s="42"/>
      <c r="AO376" s="42"/>
      <c r="AP376" s="42"/>
      <c r="AQ376" s="7">
        <f t="shared" si="134"/>
        <v>7</v>
      </c>
      <c r="AR376" s="3">
        <f t="shared" si="135"/>
        <v>102</v>
      </c>
      <c r="AS376" s="8">
        <f t="shared" si="133"/>
        <v>6.8627450980392163E-2</v>
      </c>
    </row>
    <row r="377" spans="1:45" ht="12.75" customHeight="1" x14ac:dyDescent="0.2">
      <c r="A377" s="160"/>
      <c r="B377" s="134"/>
      <c r="C377" s="51" t="s">
        <v>115</v>
      </c>
      <c r="D377" s="52"/>
      <c r="E377" s="27"/>
      <c r="F377" s="27"/>
      <c r="G377" s="27"/>
      <c r="H377" s="97"/>
      <c r="I377" s="41"/>
      <c r="J377" s="96" t="s">
        <v>143</v>
      </c>
      <c r="K377" s="27"/>
      <c r="L377" s="27"/>
      <c r="M377" s="27"/>
      <c r="N377" s="96" t="s">
        <v>143</v>
      </c>
      <c r="O377" s="27"/>
      <c r="P377" s="27"/>
      <c r="Q377" s="27"/>
      <c r="R377" s="96" t="s">
        <v>143</v>
      </c>
      <c r="S377" s="97"/>
      <c r="T377" s="27"/>
      <c r="U377" s="96" t="s">
        <v>143</v>
      </c>
      <c r="V377" s="27"/>
      <c r="W377" s="27"/>
      <c r="X377" s="27"/>
      <c r="Y377" s="96" t="s">
        <v>143</v>
      </c>
      <c r="Z377" s="27"/>
      <c r="AA377" s="27"/>
      <c r="AB377" s="97"/>
      <c r="AC377" s="27"/>
      <c r="AD377" s="96" t="s">
        <v>143</v>
      </c>
      <c r="AE377" s="27"/>
      <c r="AF377" s="27"/>
      <c r="AG377" s="27"/>
      <c r="AH377" s="27"/>
      <c r="AI377" s="27"/>
      <c r="AJ377" s="27"/>
      <c r="AK377" s="27"/>
      <c r="AL377" s="96" t="s">
        <v>143</v>
      </c>
      <c r="AM377" s="42"/>
      <c r="AN377" s="42"/>
      <c r="AO377" s="42"/>
      <c r="AP377" s="42"/>
      <c r="AQ377" s="7">
        <f t="shared" si="134"/>
        <v>7</v>
      </c>
      <c r="AR377" s="3">
        <f t="shared" si="135"/>
        <v>102</v>
      </c>
      <c r="AS377" s="8">
        <f t="shared" si="133"/>
        <v>6.8627450980392163E-2</v>
      </c>
    </row>
    <row r="378" spans="1:45" ht="12.75" customHeight="1" x14ac:dyDescent="0.2">
      <c r="A378" s="160"/>
      <c r="B378" s="132" t="s">
        <v>100</v>
      </c>
      <c r="C378" s="51" t="s">
        <v>113</v>
      </c>
      <c r="D378" s="52"/>
      <c r="E378" s="27"/>
      <c r="F378" s="27"/>
      <c r="G378" s="27"/>
      <c r="H378" s="43"/>
      <c r="I378" s="41"/>
      <c r="J378" s="27"/>
      <c r="K378" s="27"/>
      <c r="L378" s="96" t="s">
        <v>143</v>
      </c>
      <c r="M378" s="27"/>
      <c r="N378" s="27"/>
      <c r="O378" s="27"/>
      <c r="P378" s="27"/>
      <c r="Q378" s="96" t="s">
        <v>143</v>
      </c>
      <c r="R378" s="27"/>
      <c r="S378" s="27"/>
      <c r="T378" s="27"/>
      <c r="U378" s="27"/>
      <c r="V378" s="96" t="s">
        <v>143</v>
      </c>
      <c r="W378" s="27"/>
      <c r="X378" s="27"/>
      <c r="Y378" s="27"/>
      <c r="Z378" s="27"/>
      <c r="AA378" s="96" t="s">
        <v>143</v>
      </c>
      <c r="AB378" s="27"/>
      <c r="AC378" s="27"/>
      <c r="AD378" s="27"/>
      <c r="AE378" s="27"/>
      <c r="AF378" s="96" t="s">
        <v>143</v>
      </c>
      <c r="AG378" s="27"/>
      <c r="AH378" s="27"/>
      <c r="AI378" s="27"/>
      <c r="AJ378" s="27"/>
      <c r="AK378" s="27"/>
      <c r="AL378" s="96" t="s">
        <v>143</v>
      </c>
      <c r="AM378" s="42"/>
      <c r="AN378" s="42"/>
      <c r="AO378" s="42"/>
      <c r="AP378" s="42"/>
      <c r="AQ378" s="7">
        <f t="shared" si="134"/>
        <v>6</v>
      </c>
      <c r="AR378" s="3">
        <f t="shared" si="135"/>
        <v>102</v>
      </c>
      <c r="AS378" s="8">
        <f t="shared" si="133"/>
        <v>5.8823529411764705E-2</v>
      </c>
    </row>
    <row r="379" spans="1:45" ht="12.75" customHeight="1" x14ac:dyDescent="0.2">
      <c r="A379" s="160"/>
      <c r="B379" s="133"/>
      <c r="C379" s="51" t="s">
        <v>114</v>
      </c>
      <c r="D379" s="80"/>
      <c r="E379" s="27"/>
      <c r="F379" s="27"/>
      <c r="G379" s="27"/>
      <c r="H379" s="41"/>
      <c r="I379" s="27"/>
      <c r="J379" s="27"/>
      <c r="K379" s="27"/>
      <c r="L379" s="96" t="s">
        <v>143</v>
      </c>
      <c r="M379" s="27"/>
      <c r="N379" s="27"/>
      <c r="O379" s="27"/>
      <c r="P379" s="27"/>
      <c r="Q379" s="96" t="s">
        <v>143</v>
      </c>
      <c r="R379" s="27"/>
      <c r="S379" s="27"/>
      <c r="T379" s="27"/>
      <c r="U379" s="27"/>
      <c r="V379" s="96" t="s">
        <v>143</v>
      </c>
      <c r="W379" s="27"/>
      <c r="X379" s="27"/>
      <c r="Y379" s="27"/>
      <c r="Z379" s="27"/>
      <c r="AA379" s="96" t="s">
        <v>143</v>
      </c>
      <c r="AB379" s="27"/>
      <c r="AC379" s="27"/>
      <c r="AD379" s="27"/>
      <c r="AE379" s="27"/>
      <c r="AF379" s="96" t="s">
        <v>143</v>
      </c>
      <c r="AG379" s="27"/>
      <c r="AH379" s="27"/>
      <c r="AI379" s="27"/>
      <c r="AJ379" s="27"/>
      <c r="AK379" s="27"/>
      <c r="AL379" s="96" t="s">
        <v>143</v>
      </c>
      <c r="AM379" s="42"/>
      <c r="AN379" s="42"/>
      <c r="AO379" s="42"/>
      <c r="AP379" s="42"/>
      <c r="AQ379" s="7">
        <f t="shared" si="134"/>
        <v>6</v>
      </c>
      <c r="AR379" s="3">
        <f t="shared" si="135"/>
        <v>102</v>
      </c>
      <c r="AS379" s="8">
        <f t="shared" si="133"/>
        <v>5.8823529411764705E-2</v>
      </c>
    </row>
    <row r="380" spans="1:45" ht="12.75" customHeight="1" x14ac:dyDescent="0.2">
      <c r="A380" s="160"/>
      <c r="B380" s="134"/>
      <c r="C380" s="51" t="s">
        <v>115</v>
      </c>
      <c r="D380" s="52"/>
      <c r="E380" s="27"/>
      <c r="F380" s="27"/>
      <c r="G380" s="27"/>
      <c r="H380" s="27"/>
      <c r="I380" s="27"/>
      <c r="J380" s="27"/>
      <c r="K380" s="27"/>
      <c r="L380" s="96" t="s">
        <v>143</v>
      </c>
      <c r="M380" s="27"/>
      <c r="N380" s="27"/>
      <c r="O380" s="27"/>
      <c r="P380" s="27"/>
      <c r="Q380" s="96" t="s">
        <v>143</v>
      </c>
      <c r="R380" s="27"/>
      <c r="S380" s="27"/>
      <c r="T380" s="27"/>
      <c r="U380" s="27"/>
      <c r="V380" s="96" t="s">
        <v>143</v>
      </c>
      <c r="W380" s="27"/>
      <c r="X380" s="27"/>
      <c r="Y380" s="27"/>
      <c r="Z380" s="27"/>
      <c r="AA380" s="96" t="s">
        <v>143</v>
      </c>
      <c r="AB380" s="27"/>
      <c r="AC380" s="27"/>
      <c r="AD380" s="27"/>
      <c r="AE380" s="27"/>
      <c r="AF380" s="96" t="s">
        <v>143</v>
      </c>
      <c r="AG380" s="27"/>
      <c r="AH380" s="27"/>
      <c r="AI380" s="42"/>
      <c r="AJ380" s="42"/>
      <c r="AK380" s="27"/>
      <c r="AL380" s="96" t="s">
        <v>143</v>
      </c>
      <c r="AM380" s="42"/>
      <c r="AN380" s="42"/>
      <c r="AO380" s="42"/>
      <c r="AP380" s="42"/>
      <c r="AQ380" s="7">
        <f t="shared" si="134"/>
        <v>6</v>
      </c>
      <c r="AR380" s="3">
        <f t="shared" si="135"/>
        <v>102</v>
      </c>
      <c r="AS380" s="8">
        <f t="shared" si="133"/>
        <v>5.8823529411764705E-2</v>
      </c>
    </row>
    <row r="381" spans="1:45" x14ac:dyDescent="0.2">
      <c r="A381" s="160"/>
      <c r="B381" s="132" t="s">
        <v>101</v>
      </c>
      <c r="C381" s="51" t="s">
        <v>113</v>
      </c>
      <c r="D381" s="52"/>
      <c r="E381" s="27"/>
      <c r="F381" s="27"/>
      <c r="G381" s="27"/>
      <c r="H381" s="27"/>
      <c r="I381" s="27"/>
      <c r="J381" s="27"/>
      <c r="K381" s="27"/>
      <c r="L381" s="96" t="s">
        <v>143</v>
      </c>
      <c r="M381" s="27"/>
      <c r="N381" s="27"/>
      <c r="O381" s="27"/>
      <c r="P381" s="27"/>
      <c r="Q381" s="96" t="s">
        <v>143</v>
      </c>
      <c r="R381" s="27"/>
      <c r="S381" s="27"/>
      <c r="T381" s="27"/>
      <c r="U381" s="27"/>
      <c r="V381" s="27"/>
      <c r="W381" s="96" t="s">
        <v>143</v>
      </c>
      <c r="X381" s="27"/>
      <c r="Y381" s="27"/>
      <c r="Z381" s="27"/>
      <c r="AA381" s="27"/>
      <c r="AB381" s="96" t="s">
        <v>143</v>
      </c>
      <c r="AC381" s="27"/>
      <c r="AD381" s="27"/>
      <c r="AE381" s="27"/>
      <c r="AF381" s="27"/>
      <c r="AG381" s="27"/>
      <c r="AH381" s="27"/>
      <c r="AI381" s="96" t="s">
        <v>143</v>
      </c>
      <c r="AJ381" s="42"/>
      <c r="AK381" s="27"/>
      <c r="AL381" s="96" t="s">
        <v>143</v>
      </c>
      <c r="AM381" s="42"/>
      <c r="AN381" s="42"/>
      <c r="AO381" s="42"/>
      <c r="AP381" s="42"/>
      <c r="AQ381" s="7">
        <f t="shared" si="134"/>
        <v>6</v>
      </c>
      <c r="AR381" s="3">
        <f t="shared" si="135"/>
        <v>102</v>
      </c>
      <c r="AS381" s="8">
        <f t="shared" si="133"/>
        <v>5.8823529411764705E-2</v>
      </c>
    </row>
    <row r="382" spans="1:45" ht="12.75" customHeight="1" x14ac:dyDescent="0.2">
      <c r="A382" s="160"/>
      <c r="B382" s="133"/>
      <c r="C382" s="51" t="s">
        <v>114</v>
      </c>
      <c r="D382" s="52"/>
      <c r="E382" s="27"/>
      <c r="F382" s="27"/>
      <c r="G382" s="27"/>
      <c r="H382" s="27"/>
      <c r="I382" s="27"/>
      <c r="J382" s="27"/>
      <c r="K382" s="27"/>
      <c r="L382" s="96" t="s">
        <v>143</v>
      </c>
      <c r="M382" s="27"/>
      <c r="N382" s="27"/>
      <c r="O382" s="27"/>
      <c r="P382" s="27"/>
      <c r="Q382" s="96" t="s">
        <v>143</v>
      </c>
      <c r="R382" s="27"/>
      <c r="S382" s="27"/>
      <c r="T382" s="27"/>
      <c r="U382" s="27"/>
      <c r="V382" s="27"/>
      <c r="W382" s="96" t="s">
        <v>143</v>
      </c>
      <c r="X382" s="27"/>
      <c r="Y382" s="27"/>
      <c r="Z382" s="27"/>
      <c r="AA382" s="27"/>
      <c r="AB382" s="96" t="s">
        <v>143</v>
      </c>
      <c r="AC382" s="27"/>
      <c r="AD382" s="27"/>
      <c r="AE382" s="27"/>
      <c r="AF382" s="27"/>
      <c r="AG382" s="27"/>
      <c r="AH382" s="27"/>
      <c r="AI382" s="96" t="s">
        <v>143</v>
      </c>
      <c r="AJ382" s="42"/>
      <c r="AK382" s="27"/>
      <c r="AL382" s="96" t="s">
        <v>143</v>
      </c>
      <c r="AM382" s="42"/>
      <c r="AN382" s="42"/>
      <c r="AO382" s="42"/>
      <c r="AP382" s="42"/>
      <c r="AQ382" s="7">
        <f t="shared" si="134"/>
        <v>6</v>
      </c>
      <c r="AR382" s="3">
        <f t="shared" si="135"/>
        <v>102</v>
      </c>
      <c r="AS382" s="8">
        <f t="shared" si="133"/>
        <v>5.8823529411764705E-2</v>
      </c>
    </row>
    <row r="383" spans="1:45" ht="12.75" customHeight="1" x14ac:dyDescent="0.2">
      <c r="A383" s="160"/>
      <c r="B383" s="134"/>
      <c r="C383" s="51" t="s">
        <v>115</v>
      </c>
      <c r="D383" s="52"/>
      <c r="E383" s="27"/>
      <c r="F383" s="27"/>
      <c r="G383" s="27"/>
      <c r="H383" s="27"/>
      <c r="I383" s="27"/>
      <c r="J383" s="27"/>
      <c r="K383" s="27"/>
      <c r="L383" s="96" t="s">
        <v>143</v>
      </c>
      <c r="M383" s="27"/>
      <c r="N383" s="27"/>
      <c r="O383" s="27"/>
      <c r="P383" s="27"/>
      <c r="Q383" s="96" t="s">
        <v>143</v>
      </c>
      <c r="R383" s="27"/>
      <c r="S383" s="27"/>
      <c r="T383" s="27"/>
      <c r="U383" s="27"/>
      <c r="V383" s="27"/>
      <c r="W383" s="96" t="s">
        <v>143</v>
      </c>
      <c r="X383" s="27"/>
      <c r="Y383" s="27"/>
      <c r="Z383" s="27"/>
      <c r="AA383" s="27"/>
      <c r="AB383" s="96" t="s">
        <v>143</v>
      </c>
      <c r="AC383" s="27"/>
      <c r="AD383" s="27"/>
      <c r="AE383" s="27"/>
      <c r="AF383" s="27"/>
      <c r="AG383" s="27"/>
      <c r="AH383" s="27"/>
      <c r="AI383" s="96" t="s">
        <v>143</v>
      </c>
      <c r="AJ383" s="42"/>
      <c r="AK383" s="27"/>
      <c r="AL383" s="96" t="s">
        <v>143</v>
      </c>
      <c r="AM383" s="42"/>
      <c r="AN383" s="42"/>
      <c r="AO383" s="42"/>
      <c r="AP383" s="42"/>
      <c r="AQ383" s="7">
        <f t="shared" si="134"/>
        <v>6</v>
      </c>
      <c r="AR383" s="3">
        <f t="shared" si="135"/>
        <v>102</v>
      </c>
      <c r="AS383" s="8">
        <f t="shared" si="133"/>
        <v>5.8823529411764705E-2</v>
      </c>
    </row>
    <row r="384" spans="1:45" ht="12.75" customHeight="1" x14ac:dyDescent="0.2">
      <c r="A384" s="160"/>
      <c r="B384" s="132" t="s">
        <v>102</v>
      </c>
      <c r="C384" s="51" t="s">
        <v>113</v>
      </c>
      <c r="D384" s="50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42"/>
      <c r="AJ384" s="42"/>
      <c r="AK384" s="96" t="s">
        <v>143</v>
      </c>
      <c r="AL384" s="27"/>
      <c r="AM384" s="42"/>
      <c r="AN384" s="42"/>
      <c r="AO384" s="42"/>
      <c r="AP384" s="42"/>
      <c r="AQ384" s="7">
        <f t="shared" si="134"/>
        <v>1</v>
      </c>
      <c r="AR384" s="3">
        <f>34*1</f>
        <v>34</v>
      </c>
      <c r="AS384" s="8">
        <f t="shared" si="133"/>
        <v>2.9411764705882353E-2</v>
      </c>
    </row>
    <row r="385" spans="1:45" x14ac:dyDescent="0.2">
      <c r="A385" s="160"/>
      <c r="B385" s="133"/>
      <c r="C385" s="51" t="s">
        <v>114</v>
      </c>
      <c r="D385" s="52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42"/>
      <c r="AJ385" s="42"/>
      <c r="AK385" s="96" t="s">
        <v>143</v>
      </c>
      <c r="AL385" s="27"/>
      <c r="AM385" s="42"/>
      <c r="AN385" s="42"/>
      <c r="AO385" s="42"/>
      <c r="AP385" s="42"/>
      <c r="AQ385" s="7">
        <f t="shared" si="134"/>
        <v>1</v>
      </c>
      <c r="AR385" s="3">
        <f t="shared" ref="AR385:AR389" si="136">34*1</f>
        <v>34</v>
      </c>
      <c r="AS385" s="8">
        <f t="shared" si="133"/>
        <v>2.9411764705882353E-2</v>
      </c>
    </row>
    <row r="386" spans="1:45" x14ac:dyDescent="0.2">
      <c r="A386" s="160"/>
      <c r="B386" s="134"/>
      <c r="C386" s="51" t="s">
        <v>115</v>
      </c>
      <c r="D386" s="50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42"/>
      <c r="AJ386" s="42"/>
      <c r="AK386" s="96" t="s">
        <v>143</v>
      </c>
      <c r="AL386" s="27"/>
      <c r="AM386" s="42"/>
      <c r="AN386" s="42"/>
      <c r="AO386" s="42"/>
      <c r="AP386" s="42"/>
      <c r="AQ386" s="7">
        <f t="shared" si="134"/>
        <v>1</v>
      </c>
      <c r="AR386" s="3">
        <f t="shared" si="136"/>
        <v>34</v>
      </c>
      <c r="AS386" s="8">
        <f t="shared" si="133"/>
        <v>2.9411764705882353E-2</v>
      </c>
    </row>
    <row r="387" spans="1:45" x14ac:dyDescent="0.2">
      <c r="A387" s="160"/>
      <c r="B387" s="132" t="s">
        <v>35</v>
      </c>
      <c r="C387" s="51" t="s">
        <v>113</v>
      </c>
      <c r="D387" s="50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96" t="s">
        <v>143</v>
      </c>
      <c r="S387" s="27"/>
      <c r="T387" s="27"/>
      <c r="U387" s="27"/>
      <c r="V387" s="27"/>
      <c r="W387" s="27"/>
      <c r="X387" s="96" t="s">
        <v>143</v>
      </c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42"/>
      <c r="AJ387" s="42"/>
      <c r="AK387" s="27"/>
      <c r="AL387" s="27"/>
      <c r="AM387" s="42"/>
      <c r="AN387" s="42"/>
      <c r="AO387" s="42"/>
      <c r="AP387" s="42"/>
      <c r="AQ387" s="7">
        <f t="shared" si="134"/>
        <v>2</v>
      </c>
      <c r="AR387" s="3">
        <f t="shared" si="136"/>
        <v>34</v>
      </c>
      <c r="AS387" s="8">
        <f t="shared" si="133"/>
        <v>5.8823529411764705E-2</v>
      </c>
    </row>
    <row r="388" spans="1:45" x14ac:dyDescent="0.2">
      <c r="A388" s="160"/>
      <c r="B388" s="133"/>
      <c r="C388" s="51" t="s">
        <v>114</v>
      </c>
      <c r="D388" s="50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96" t="s">
        <v>143</v>
      </c>
      <c r="S388" s="27"/>
      <c r="T388" s="27"/>
      <c r="U388" s="27"/>
      <c r="V388" s="27"/>
      <c r="W388" s="27"/>
      <c r="X388" s="96" t="s">
        <v>143</v>
      </c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42"/>
      <c r="AJ388" s="42"/>
      <c r="AK388" s="27"/>
      <c r="AL388" s="27"/>
      <c r="AM388" s="42"/>
      <c r="AN388" s="42"/>
      <c r="AO388" s="42"/>
      <c r="AP388" s="42"/>
      <c r="AQ388" s="7">
        <f t="shared" si="134"/>
        <v>2</v>
      </c>
      <c r="AR388" s="3">
        <f t="shared" si="136"/>
        <v>34</v>
      </c>
      <c r="AS388" s="8">
        <f t="shared" si="133"/>
        <v>5.8823529411764705E-2</v>
      </c>
    </row>
    <row r="389" spans="1:45" x14ac:dyDescent="0.2">
      <c r="A389" s="160"/>
      <c r="B389" s="133"/>
      <c r="C389" s="51" t="s">
        <v>115</v>
      </c>
      <c r="D389" s="50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96" t="s">
        <v>143</v>
      </c>
      <c r="S389" s="27"/>
      <c r="T389" s="27"/>
      <c r="U389" s="27"/>
      <c r="V389" s="27"/>
      <c r="W389" s="27"/>
      <c r="X389" s="96" t="s">
        <v>143</v>
      </c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42"/>
      <c r="AJ389" s="42"/>
      <c r="AK389" s="27"/>
      <c r="AL389" s="27"/>
      <c r="AM389" s="42"/>
      <c r="AN389" s="42"/>
      <c r="AO389" s="42"/>
      <c r="AP389" s="42"/>
      <c r="AQ389" s="7">
        <f t="shared" si="134"/>
        <v>2</v>
      </c>
      <c r="AR389" s="3">
        <f t="shared" si="136"/>
        <v>34</v>
      </c>
      <c r="AS389" s="8">
        <f t="shared" si="133"/>
        <v>5.8823529411764705E-2</v>
      </c>
    </row>
    <row r="390" spans="1:45" x14ac:dyDescent="0.2">
      <c r="A390" s="160"/>
      <c r="B390" s="132" t="s">
        <v>28</v>
      </c>
      <c r="C390" s="51" t="s">
        <v>113</v>
      </c>
      <c r="D390" s="50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42"/>
      <c r="AJ390" s="98" t="s">
        <v>143</v>
      </c>
      <c r="AK390" s="27"/>
      <c r="AL390" s="27"/>
      <c r="AM390" s="42"/>
      <c r="AN390" s="42"/>
      <c r="AO390" s="42"/>
      <c r="AP390" s="42"/>
      <c r="AQ390" s="7">
        <f t="shared" si="134"/>
        <v>1</v>
      </c>
      <c r="AR390" s="3">
        <f>34*2</f>
        <v>68</v>
      </c>
      <c r="AS390" s="8">
        <f t="shared" si="133"/>
        <v>1.4705882352941176E-2</v>
      </c>
    </row>
    <row r="391" spans="1:45" x14ac:dyDescent="0.2">
      <c r="A391" s="160"/>
      <c r="B391" s="133"/>
      <c r="C391" s="51" t="s">
        <v>114</v>
      </c>
      <c r="D391" s="50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42"/>
      <c r="AJ391" s="98" t="s">
        <v>143</v>
      </c>
      <c r="AK391" s="27"/>
      <c r="AL391" s="27"/>
      <c r="AM391" s="42"/>
      <c r="AN391" s="42"/>
      <c r="AO391" s="42"/>
      <c r="AP391" s="42"/>
      <c r="AQ391" s="7">
        <f t="shared" si="134"/>
        <v>1</v>
      </c>
      <c r="AR391" s="3">
        <f t="shared" ref="AR391:AR392" si="137">34*2</f>
        <v>68</v>
      </c>
      <c r="AS391" s="8">
        <f t="shared" si="133"/>
        <v>1.4705882352941176E-2</v>
      </c>
    </row>
    <row r="392" spans="1:45" x14ac:dyDescent="0.2">
      <c r="A392" s="160"/>
      <c r="B392" s="134"/>
      <c r="C392" s="51" t="s">
        <v>115</v>
      </c>
      <c r="D392" s="50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42"/>
      <c r="AJ392" s="98" t="s">
        <v>143</v>
      </c>
      <c r="AK392" s="98" t="s">
        <v>143</v>
      </c>
      <c r="AL392" s="27"/>
      <c r="AM392" s="42"/>
      <c r="AN392" s="42"/>
      <c r="AO392" s="42"/>
      <c r="AP392" s="42"/>
      <c r="AQ392" s="7">
        <f t="shared" si="134"/>
        <v>2</v>
      </c>
      <c r="AR392" s="3">
        <f t="shared" si="137"/>
        <v>68</v>
      </c>
      <c r="AS392" s="8">
        <f t="shared" si="133"/>
        <v>2.9411764705882353E-2</v>
      </c>
    </row>
    <row r="393" spans="1:45" x14ac:dyDescent="0.2">
      <c r="A393" s="160"/>
      <c r="B393" s="132" t="s">
        <v>32</v>
      </c>
      <c r="C393" s="51" t="s">
        <v>113</v>
      </c>
      <c r="D393" s="50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42"/>
      <c r="AJ393" s="42"/>
      <c r="AK393" s="98" t="s">
        <v>143</v>
      </c>
      <c r="AL393" s="27"/>
      <c r="AM393" s="42"/>
      <c r="AN393" s="42"/>
      <c r="AO393" s="42"/>
      <c r="AP393" s="42"/>
      <c r="AQ393" s="7">
        <f t="shared" si="134"/>
        <v>1</v>
      </c>
      <c r="AR393" s="3">
        <f>34*1</f>
        <v>34</v>
      </c>
      <c r="AS393" s="8">
        <f t="shared" si="133"/>
        <v>2.9411764705882353E-2</v>
      </c>
    </row>
    <row r="394" spans="1:45" x14ac:dyDescent="0.2">
      <c r="A394" s="160"/>
      <c r="B394" s="133"/>
      <c r="C394" s="51" t="s">
        <v>114</v>
      </c>
      <c r="D394" s="50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42"/>
      <c r="AJ394" s="42"/>
      <c r="AK394" s="98" t="s">
        <v>143</v>
      </c>
      <c r="AL394" s="27"/>
      <c r="AM394" s="42"/>
      <c r="AN394" s="42"/>
      <c r="AO394" s="42"/>
      <c r="AP394" s="42"/>
      <c r="AQ394" s="7">
        <f t="shared" si="134"/>
        <v>1</v>
      </c>
      <c r="AR394" s="3">
        <f t="shared" ref="AR394:AR395" si="138">34*1</f>
        <v>34</v>
      </c>
      <c r="AS394" s="8">
        <f t="shared" si="133"/>
        <v>2.9411764705882353E-2</v>
      </c>
    </row>
    <row r="395" spans="1:45" x14ac:dyDescent="0.2">
      <c r="A395" s="160"/>
      <c r="B395" s="134"/>
      <c r="C395" s="51" t="s">
        <v>115</v>
      </c>
      <c r="D395" s="50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42"/>
      <c r="AJ395" s="42"/>
      <c r="AK395" s="27"/>
      <c r="AL395" s="27"/>
      <c r="AM395" s="42"/>
      <c r="AN395" s="42"/>
      <c r="AO395" s="42"/>
      <c r="AP395" s="42"/>
      <c r="AQ395" s="7">
        <f t="shared" si="134"/>
        <v>0</v>
      </c>
      <c r="AR395" s="3">
        <f t="shared" si="138"/>
        <v>34</v>
      </c>
      <c r="AS395" s="8">
        <f t="shared" si="133"/>
        <v>0</v>
      </c>
    </row>
    <row r="396" spans="1:45" x14ac:dyDescent="0.2">
      <c r="A396" s="160"/>
      <c r="B396" s="132" t="s">
        <v>30</v>
      </c>
      <c r="C396" s="51" t="s">
        <v>113</v>
      </c>
      <c r="D396" s="50"/>
      <c r="E396" s="27"/>
      <c r="F396" s="27"/>
      <c r="G396" s="27"/>
      <c r="H396" s="27"/>
      <c r="I396" s="27"/>
      <c r="J396" s="98" t="s">
        <v>143</v>
      </c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98" t="s">
        <v>143</v>
      </c>
      <c r="W396" s="27"/>
      <c r="X396" s="27"/>
      <c r="Y396" s="27"/>
      <c r="Z396" s="27"/>
      <c r="AA396" s="27"/>
      <c r="AB396" s="27"/>
      <c r="AC396" s="27"/>
      <c r="AD396" s="27"/>
      <c r="AE396" s="98" t="s">
        <v>143</v>
      </c>
      <c r="AF396" s="27"/>
      <c r="AG396" s="27"/>
      <c r="AH396" s="27"/>
      <c r="AI396" s="42"/>
      <c r="AJ396" s="98" t="s">
        <v>143</v>
      </c>
      <c r="AK396" s="27"/>
      <c r="AL396" s="27"/>
      <c r="AM396" s="42"/>
      <c r="AN396" s="42"/>
      <c r="AO396" s="42"/>
      <c r="AP396" s="42"/>
      <c r="AQ396" s="7">
        <f t="shared" si="134"/>
        <v>4</v>
      </c>
      <c r="AR396" s="3">
        <f>34*2</f>
        <v>68</v>
      </c>
      <c r="AS396" s="8">
        <f t="shared" si="133"/>
        <v>5.8823529411764705E-2</v>
      </c>
    </row>
    <row r="397" spans="1:45" x14ac:dyDescent="0.2">
      <c r="A397" s="160"/>
      <c r="B397" s="133"/>
      <c r="C397" s="51" t="s">
        <v>114</v>
      </c>
      <c r="D397" s="50"/>
      <c r="E397" s="27"/>
      <c r="F397" s="27"/>
      <c r="G397" s="27"/>
      <c r="H397" s="27"/>
      <c r="I397" s="27"/>
      <c r="J397" s="98" t="s">
        <v>143</v>
      </c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98" t="s">
        <v>143</v>
      </c>
      <c r="W397" s="27"/>
      <c r="X397" s="27"/>
      <c r="Y397" s="27"/>
      <c r="Z397" s="27"/>
      <c r="AA397" s="27"/>
      <c r="AB397" s="27"/>
      <c r="AC397" s="27"/>
      <c r="AD397" s="27"/>
      <c r="AE397" s="98" t="s">
        <v>143</v>
      </c>
      <c r="AF397" s="27"/>
      <c r="AG397" s="27"/>
      <c r="AH397" s="27"/>
      <c r="AI397" s="42"/>
      <c r="AJ397" s="98" t="s">
        <v>143</v>
      </c>
      <c r="AK397" s="27"/>
      <c r="AL397" s="27"/>
      <c r="AM397" s="42"/>
      <c r="AN397" s="42"/>
      <c r="AO397" s="42"/>
      <c r="AP397" s="42"/>
      <c r="AQ397" s="7">
        <f t="shared" si="134"/>
        <v>4</v>
      </c>
      <c r="AR397" s="3">
        <f t="shared" ref="AR397:AR398" si="139">34*2</f>
        <v>68</v>
      </c>
      <c r="AS397" s="8">
        <f t="shared" si="133"/>
        <v>5.8823529411764705E-2</v>
      </c>
    </row>
    <row r="398" spans="1:45" x14ac:dyDescent="0.2">
      <c r="A398" s="160"/>
      <c r="B398" s="134"/>
      <c r="C398" s="51" t="s">
        <v>115</v>
      </c>
      <c r="D398" s="50"/>
      <c r="E398" s="27"/>
      <c r="F398" s="27"/>
      <c r="G398" s="27"/>
      <c r="H398" s="27"/>
      <c r="I398" s="27"/>
      <c r="J398" s="98" t="s">
        <v>143</v>
      </c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98" t="s">
        <v>143</v>
      </c>
      <c r="W398" s="27"/>
      <c r="X398" s="27"/>
      <c r="Y398" s="27"/>
      <c r="Z398" s="27"/>
      <c r="AA398" s="27"/>
      <c r="AB398" s="27"/>
      <c r="AC398" s="27"/>
      <c r="AD398" s="27"/>
      <c r="AE398" s="98" t="s">
        <v>143</v>
      </c>
      <c r="AF398" s="27"/>
      <c r="AG398" s="27"/>
      <c r="AH398" s="27"/>
      <c r="AI398" s="42"/>
      <c r="AJ398" s="98" t="s">
        <v>143</v>
      </c>
      <c r="AK398" s="27"/>
      <c r="AL398" s="27"/>
      <c r="AM398" s="42"/>
      <c r="AN398" s="42"/>
      <c r="AO398" s="42"/>
      <c r="AP398" s="42"/>
      <c r="AQ398" s="7">
        <f t="shared" si="134"/>
        <v>4</v>
      </c>
      <c r="AR398" s="3">
        <f t="shared" si="139"/>
        <v>68</v>
      </c>
      <c r="AS398" s="8">
        <f t="shared" si="133"/>
        <v>5.8823529411764705E-2</v>
      </c>
    </row>
    <row r="399" spans="1:45" x14ac:dyDescent="0.2">
      <c r="A399" s="160"/>
      <c r="B399" s="132" t="s">
        <v>34</v>
      </c>
      <c r="C399" s="51" t="s">
        <v>113</v>
      </c>
      <c r="D399" s="50"/>
      <c r="E399" s="27"/>
      <c r="F399" s="27"/>
      <c r="G399" s="27"/>
      <c r="H399" s="27"/>
      <c r="I399" s="27"/>
      <c r="J399" s="27"/>
      <c r="K399" s="27"/>
      <c r="L399" s="27"/>
      <c r="M399" s="27"/>
      <c r="N399" s="98" t="s">
        <v>143</v>
      </c>
      <c r="O399" s="97"/>
      <c r="P399" s="97"/>
      <c r="Q399" s="97"/>
      <c r="R399" s="97"/>
      <c r="S399" s="97"/>
      <c r="T399" s="97"/>
      <c r="U399" s="97"/>
      <c r="V399" s="97"/>
      <c r="W399" s="98" t="s">
        <v>143</v>
      </c>
      <c r="X399" s="102"/>
      <c r="Y399" s="97"/>
      <c r="Z399" s="97"/>
      <c r="AA399" s="97"/>
      <c r="AB399" s="97"/>
      <c r="AC399" s="102"/>
      <c r="AD399" s="97"/>
      <c r="AE399" s="97"/>
      <c r="AF399" s="97"/>
      <c r="AG399" s="102"/>
      <c r="AH399" s="27"/>
      <c r="AI399" s="98" t="s">
        <v>143</v>
      </c>
      <c r="AJ399" s="42"/>
      <c r="AK399" s="27"/>
      <c r="AL399" s="27"/>
      <c r="AM399" s="42"/>
      <c r="AN399" s="42"/>
      <c r="AO399" s="42"/>
      <c r="AP399" s="42"/>
      <c r="AQ399" s="7">
        <f t="shared" si="134"/>
        <v>3</v>
      </c>
      <c r="AR399" s="3">
        <f>34*3</f>
        <v>102</v>
      </c>
      <c r="AS399" s="8">
        <f t="shared" si="133"/>
        <v>2.9411764705882353E-2</v>
      </c>
    </row>
    <row r="400" spans="1:45" x14ac:dyDescent="0.2">
      <c r="A400" s="160"/>
      <c r="B400" s="133"/>
      <c r="C400" s="51" t="s">
        <v>114</v>
      </c>
      <c r="D400" s="50"/>
      <c r="E400" s="27"/>
      <c r="F400" s="27"/>
      <c r="G400" s="27"/>
      <c r="H400" s="27"/>
      <c r="I400" s="27"/>
      <c r="J400" s="27"/>
      <c r="K400" s="27"/>
      <c r="L400" s="27"/>
      <c r="M400" s="27"/>
      <c r="N400" s="98" t="s">
        <v>143</v>
      </c>
      <c r="O400" s="97"/>
      <c r="P400" s="97"/>
      <c r="Q400" s="97"/>
      <c r="R400" s="97"/>
      <c r="S400" s="97"/>
      <c r="T400" s="97"/>
      <c r="U400" s="97"/>
      <c r="V400" s="97"/>
      <c r="W400" s="98" t="s">
        <v>143</v>
      </c>
      <c r="X400" s="102"/>
      <c r="Y400" s="97"/>
      <c r="Z400" s="97"/>
      <c r="AA400" s="97"/>
      <c r="AB400" s="97"/>
      <c r="AC400" s="102"/>
      <c r="AD400" s="97"/>
      <c r="AE400" s="97"/>
      <c r="AF400" s="97"/>
      <c r="AG400" s="102"/>
      <c r="AH400" s="27"/>
      <c r="AI400" s="98" t="s">
        <v>143</v>
      </c>
      <c r="AJ400" s="42"/>
      <c r="AK400" s="27"/>
      <c r="AL400" s="27"/>
      <c r="AM400" s="42"/>
      <c r="AN400" s="42"/>
      <c r="AO400" s="42"/>
      <c r="AP400" s="42"/>
      <c r="AQ400" s="7">
        <f t="shared" si="134"/>
        <v>3</v>
      </c>
      <c r="AR400" s="3">
        <f t="shared" ref="AR400:AR401" si="140">34*3</f>
        <v>102</v>
      </c>
      <c r="AS400" s="8">
        <f t="shared" si="133"/>
        <v>2.9411764705882353E-2</v>
      </c>
    </row>
    <row r="401" spans="1:45" x14ac:dyDescent="0.2">
      <c r="A401" s="160"/>
      <c r="B401" s="134"/>
      <c r="C401" s="51" t="s">
        <v>115</v>
      </c>
      <c r="D401" s="50"/>
      <c r="E401" s="27"/>
      <c r="F401" s="27"/>
      <c r="G401" s="27"/>
      <c r="H401" s="27"/>
      <c r="I401" s="27"/>
      <c r="J401" s="27"/>
      <c r="K401" s="27"/>
      <c r="L401" s="27"/>
      <c r="M401" s="27"/>
      <c r="N401" s="98" t="s">
        <v>143</v>
      </c>
      <c r="O401" s="97"/>
      <c r="P401" s="97"/>
      <c r="Q401" s="97"/>
      <c r="R401" s="97"/>
      <c r="S401" s="97"/>
      <c r="T401" s="97"/>
      <c r="U401" s="97"/>
      <c r="V401" s="97"/>
      <c r="W401" s="98" t="s">
        <v>143</v>
      </c>
      <c r="X401" s="102"/>
      <c r="Y401" s="97"/>
      <c r="Z401" s="97"/>
      <c r="AA401" s="97"/>
      <c r="AB401" s="97"/>
      <c r="AC401" s="102"/>
      <c r="AD401" s="97"/>
      <c r="AE401" s="97"/>
      <c r="AF401" s="97"/>
      <c r="AG401" s="102"/>
      <c r="AH401" s="27"/>
      <c r="AI401" s="98" t="s">
        <v>143</v>
      </c>
      <c r="AJ401" s="42"/>
      <c r="AK401" s="27"/>
      <c r="AL401" s="27"/>
      <c r="AM401" s="42"/>
      <c r="AN401" s="42"/>
      <c r="AO401" s="42"/>
      <c r="AP401" s="42"/>
      <c r="AQ401" s="7">
        <f t="shared" si="134"/>
        <v>3</v>
      </c>
      <c r="AR401" s="3">
        <f t="shared" si="140"/>
        <v>102</v>
      </c>
      <c r="AS401" s="8">
        <f t="shared" si="133"/>
        <v>2.9411764705882353E-2</v>
      </c>
    </row>
    <row r="402" spans="1:45" x14ac:dyDescent="0.2">
      <c r="A402" s="160"/>
      <c r="B402" s="131" t="s">
        <v>37</v>
      </c>
      <c r="C402" s="51" t="s">
        <v>113</v>
      </c>
      <c r="D402" s="50"/>
      <c r="E402" s="27"/>
      <c r="F402" s="98" t="s">
        <v>143</v>
      </c>
      <c r="G402" s="27"/>
      <c r="H402" s="27"/>
      <c r="I402" s="27"/>
      <c r="J402" s="27"/>
      <c r="K402" s="27"/>
      <c r="L402" s="27"/>
      <c r="M402" s="98" t="s">
        <v>143</v>
      </c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98" t="s">
        <v>143</v>
      </c>
      <c r="Z402" s="27"/>
      <c r="AA402" s="27"/>
      <c r="AB402" s="27"/>
      <c r="AC402" s="27"/>
      <c r="AD402" s="27"/>
      <c r="AE402" s="27"/>
      <c r="AF402" s="27"/>
      <c r="AG402" s="27"/>
      <c r="AH402" s="27"/>
      <c r="AI402" s="98" t="s">
        <v>143</v>
      </c>
      <c r="AJ402" s="42"/>
      <c r="AK402" s="27"/>
      <c r="AL402" s="27"/>
      <c r="AM402" s="42"/>
      <c r="AN402" s="42"/>
      <c r="AO402" s="42"/>
      <c r="AP402" s="42"/>
      <c r="AQ402" s="7">
        <f t="shared" si="134"/>
        <v>4</v>
      </c>
      <c r="AR402" s="3">
        <f>34*2</f>
        <v>68</v>
      </c>
      <c r="AS402" s="8">
        <f t="shared" si="133"/>
        <v>5.8823529411764705E-2</v>
      </c>
    </row>
    <row r="403" spans="1:45" x14ac:dyDescent="0.2">
      <c r="A403" s="160"/>
      <c r="B403" s="131"/>
      <c r="C403" s="51" t="s">
        <v>114</v>
      </c>
      <c r="D403" s="50"/>
      <c r="E403" s="27"/>
      <c r="F403" s="98" t="s">
        <v>143</v>
      </c>
      <c r="G403" s="27"/>
      <c r="H403" s="27"/>
      <c r="I403" s="27"/>
      <c r="J403" s="27"/>
      <c r="K403" s="27"/>
      <c r="L403" s="27"/>
      <c r="M403" s="98" t="s">
        <v>143</v>
      </c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98" t="s">
        <v>143</v>
      </c>
      <c r="Z403" s="27"/>
      <c r="AA403" s="27"/>
      <c r="AB403" s="27"/>
      <c r="AC403" s="27"/>
      <c r="AD403" s="27"/>
      <c r="AE403" s="27"/>
      <c r="AF403" s="27"/>
      <c r="AG403" s="27"/>
      <c r="AH403" s="27"/>
      <c r="AI403" s="98" t="s">
        <v>143</v>
      </c>
      <c r="AJ403" s="42"/>
      <c r="AK403" s="27"/>
      <c r="AL403" s="27"/>
      <c r="AM403" s="42"/>
      <c r="AN403" s="42"/>
      <c r="AO403" s="42"/>
      <c r="AP403" s="42"/>
      <c r="AQ403" s="7">
        <f t="shared" si="134"/>
        <v>4</v>
      </c>
      <c r="AR403" s="3">
        <f t="shared" ref="AR403:AR407" si="141">34*2</f>
        <v>68</v>
      </c>
      <c r="AS403" s="8">
        <f t="shared" si="133"/>
        <v>5.8823529411764705E-2</v>
      </c>
    </row>
    <row r="404" spans="1:45" x14ac:dyDescent="0.2">
      <c r="A404" s="160"/>
      <c r="B404" s="131"/>
      <c r="C404" s="51" t="s">
        <v>115</v>
      </c>
      <c r="D404" s="50"/>
      <c r="E404" s="27"/>
      <c r="F404" s="98" t="s">
        <v>143</v>
      </c>
      <c r="G404" s="27"/>
      <c r="H404" s="27"/>
      <c r="I404" s="27"/>
      <c r="J404" s="27"/>
      <c r="K404" s="27"/>
      <c r="L404" s="27"/>
      <c r="M404" s="98" t="s">
        <v>143</v>
      </c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98" t="s">
        <v>143</v>
      </c>
      <c r="Z404" s="27"/>
      <c r="AA404" s="27"/>
      <c r="AB404" s="27"/>
      <c r="AC404" s="27"/>
      <c r="AD404" s="27"/>
      <c r="AE404" s="27"/>
      <c r="AF404" s="27"/>
      <c r="AG404" s="27"/>
      <c r="AH404" s="27"/>
      <c r="AI404" s="98" t="s">
        <v>143</v>
      </c>
      <c r="AJ404" s="42"/>
      <c r="AK404" s="27"/>
      <c r="AL404" s="27"/>
      <c r="AM404" s="42"/>
      <c r="AN404" s="42"/>
      <c r="AO404" s="42"/>
      <c r="AP404" s="42"/>
      <c r="AQ404" s="7">
        <f t="shared" si="134"/>
        <v>4</v>
      </c>
      <c r="AR404" s="3">
        <f t="shared" si="141"/>
        <v>68</v>
      </c>
      <c r="AS404" s="8">
        <f t="shared" si="133"/>
        <v>5.8823529411764705E-2</v>
      </c>
    </row>
    <row r="405" spans="1:45" x14ac:dyDescent="0.2">
      <c r="A405" s="160"/>
      <c r="B405" s="131" t="s">
        <v>29</v>
      </c>
      <c r="C405" s="51" t="s">
        <v>113</v>
      </c>
      <c r="D405" s="50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42"/>
      <c r="AJ405" s="42"/>
      <c r="AK405" s="27"/>
      <c r="AL405" s="27"/>
      <c r="AM405" s="42"/>
      <c r="AN405" s="42"/>
      <c r="AO405" s="42"/>
      <c r="AP405" s="42"/>
      <c r="AQ405" s="7">
        <f t="shared" si="134"/>
        <v>0</v>
      </c>
      <c r="AR405" s="3">
        <f t="shared" si="141"/>
        <v>68</v>
      </c>
      <c r="AS405" s="8">
        <f t="shared" si="133"/>
        <v>0</v>
      </c>
    </row>
    <row r="406" spans="1:45" x14ac:dyDescent="0.2">
      <c r="A406" s="160"/>
      <c r="B406" s="131"/>
      <c r="C406" s="51" t="s">
        <v>114</v>
      </c>
      <c r="D406" s="50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42"/>
      <c r="AJ406" s="42"/>
      <c r="AK406" s="27"/>
      <c r="AL406" s="27"/>
      <c r="AM406" s="42"/>
      <c r="AN406" s="42"/>
      <c r="AO406" s="42"/>
      <c r="AP406" s="42"/>
      <c r="AQ406" s="7">
        <f t="shared" si="134"/>
        <v>0</v>
      </c>
      <c r="AR406" s="3">
        <f t="shared" si="141"/>
        <v>68</v>
      </c>
      <c r="AS406" s="8">
        <f t="shared" si="133"/>
        <v>0</v>
      </c>
    </row>
    <row r="407" spans="1:45" x14ac:dyDescent="0.2">
      <c r="A407" s="160"/>
      <c r="B407" s="131"/>
      <c r="C407" s="51" t="s">
        <v>115</v>
      </c>
      <c r="D407" s="50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42"/>
      <c r="AJ407" s="42"/>
      <c r="AK407" s="27"/>
      <c r="AL407" s="27"/>
      <c r="AM407" s="42"/>
      <c r="AN407" s="42"/>
      <c r="AO407" s="42"/>
      <c r="AP407" s="42"/>
      <c r="AQ407" s="7">
        <f t="shared" si="134"/>
        <v>0</v>
      </c>
      <c r="AR407" s="3">
        <f t="shared" si="141"/>
        <v>68</v>
      </c>
      <c r="AS407" s="8">
        <f t="shared" si="133"/>
        <v>0</v>
      </c>
    </row>
    <row r="408" spans="1:45" x14ac:dyDescent="0.2">
      <c r="A408" s="160"/>
      <c r="B408" s="131" t="s">
        <v>87</v>
      </c>
      <c r="C408" s="51" t="s">
        <v>113</v>
      </c>
      <c r="D408" s="50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42"/>
      <c r="AJ408" s="42"/>
      <c r="AK408" s="27"/>
      <c r="AL408" s="27"/>
      <c r="AM408" s="42"/>
      <c r="AN408" s="42"/>
      <c r="AO408" s="42"/>
      <c r="AP408" s="42"/>
      <c r="AQ408" s="7">
        <f t="shared" si="134"/>
        <v>0</v>
      </c>
      <c r="AR408" s="3">
        <f>34*1</f>
        <v>34</v>
      </c>
      <c r="AS408" s="8">
        <f t="shared" si="133"/>
        <v>0</v>
      </c>
    </row>
    <row r="409" spans="1:45" x14ac:dyDescent="0.2">
      <c r="A409" s="160"/>
      <c r="B409" s="131"/>
      <c r="C409" s="51" t="s">
        <v>114</v>
      </c>
      <c r="D409" s="50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42"/>
      <c r="AJ409" s="42"/>
      <c r="AK409" s="27"/>
      <c r="AL409" s="27"/>
      <c r="AM409" s="42"/>
      <c r="AN409" s="42"/>
      <c r="AO409" s="42"/>
      <c r="AP409" s="42"/>
      <c r="AQ409" s="7">
        <f t="shared" si="134"/>
        <v>0</v>
      </c>
      <c r="AR409" s="3">
        <f t="shared" ref="AR409:AR413" si="142">34*1</f>
        <v>34</v>
      </c>
      <c r="AS409" s="8">
        <f t="shared" si="133"/>
        <v>0</v>
      </c>
    </row>
    <row r="410" spans="1:45" x14ac:dyDescent="0.2">
      <c r="A410" s="160"/>
      <c r="B410" s="131"/>
      <c r="C410" s="51" t="s">
        <v>115</v>
      </c>
      <c r="D410" s="50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42"/>
      <c r="AJ410" s="42"/>
      <c r="AK410" s="27"/>
      <c r="AL410" s="27"/>
      <c r="AM410" s="42"/>
      <c r="AN410" s="42"/>
      <c r="AO410" s="42"/>
      <c r="AP410" s="42"/>
      <c r="AQ410" s="7">
        <f t="shared" si="134"/>
        <v>0</v>
      </c>
      <c r="AR410" s="3">
        <f t="shared" si="142"/>
        <v>34</v>
      </c>
      <c r="AS410" s="8">
        <f t="shared" si="133"/>
        <v>0</v>
      </c>
    </row>
    <row r="411" spans="1:45" x14ac:dyDescent="0.2">
      <c r="A411" s="160"/>
      <c r="B411" s="131" t="s">
        <v>109</v>
      </c>
      <c r="C411" s="51" t="s">
        <v>113</v>
      </c>
      <c r="D411" s="50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42"/>
      <c r="AJ411" s="42"/>
      <c r="AK411" s="27"/>
      <c r="AL411" s="27"/>
      <c r="AM411" s="42"/>
      <c r="AN411" s="42"/>
      <c r="AO411" s="42"/>
      <c r="AP411" s="42"/>
      <c r="AQ411" s="7">
        <f t="shared" si="134"/>
        <v>0</v>
      </c>
      <c r="AR411" s="3">
        <f t="shared" si="142"/>
        <v>34</v>
      </c>
      <c r="AS411" s="8">
        <f t="shared" si="133"/>
        <v>0</v>
      </c>
    </row>
    <row r="412" spans="1:45" x14ac:dyDescent="0.2">
      <c r="A412" s="160"/>
      <c r="B412" s="131"/>
      <c r="C412" s="51" t="s">
        <v>114</v>
      </c>
      <c r="D412" s="50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42"/>
      <c r="AJ412" s="42"/>
      <c r="AK412" s="27"/>
      <c r="AL412" s="27"/>
      <c r="AM412" s="42"/>
      <c r="AN412" s="42"/>
      <c r="AO412" s="42"/>
      <c r="AP412" s="42"/>
      <c r="AQ412" s="7">
        <f t="shared" si="134"/>
        <v>0</v>
      </c>
      <c r="AR412" s="3">
        <f t="shared" si="142"/>
        <v>34</v>
      </c>
      <c r="AS412" s="8">
        <f t="shared" si="133"/>
        <v>0</v>
      </c>
    </row>
    <row r="413" spans="1:45" x14ac:dyDescent="0.2">
      <c r="A413" s="160"/>
      <c r="B413" s="131"/>
      <c r="C413" s="51" t="s">
        <v>115</v>
      </c>
      <c r="D413" s="50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42"/>
      <c r="AJ413" s="42"/>
      <c r="AK413" s="27"/>
      <c r="AL413" s="27"/>
      <c r="AM413" s="42"/>
      <c r="AN413" s="42"/>
      <c r="AO413" s="42"/>
      <c r="AP413" s="42"/>
      <c r="AQ413" s="7">
        <f t="shared" si="134"/>
        <v>0</v>
      </c>
      <c r="AR413" s="3">
        <f t="shared" si="142"/>
        <v>34</v>
      </c>
      <c r="AS413" s="8">
        <f t="shared" si="133"/>
        <v>0</v>
      </c>
    </row>
    <row r="414" spans="1:45" ht="12.75" customHeight="1" x14ac:dyDescent="0.2">
      <c r="A414" s="160"/>
      <c r="B414" s="131" t="s">
        <v>74</v>
      </c>
      <c r="C414" s="51" t="s">
        <v>113</v>
      </c>
      <c r="D414" s="52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41"/>
      <c r="U414" s="27"/>
      <c r="V414" s="27"/>
      <c r="W414" s="27"/>
      <c r="X414" s="27"/>
      <c r="Y414" s="27"/>
      <c r="Z414" s="27"/>
      <c r="AA414" s="27"/>
      <c r="AB414" s="27"/>
      <c r="AC414" s="27"/>
      <c r="AD414" s="41"/>
      <c r="AE414" s="27"/>
      <c r="AF414" s="27"/>
      <c r="AG414" s="27"/>
      <c r="AH414" s="27"/>
      <c r="AI414" s="42"/>
      <c r="AJ414" s="42"/>
      <c r="AK414" s="27"/>
      <c r="AL414" s="27"/>
      <c r="AM414" s="42"/>
      <c r="AN414" s="42"/>
      <c r="AO414" s="42"/>
      <c r="AP414" s="42"/>
      <c r="AQ414" s="7">
        <f t="shared" si="134"/>
        <v>0</v>
      </c>
      <c r="AR414" s="3">
        <f>34*2</f>
        <v>68</v>
      </c>
      <c r="AS414" s="8">
        <f t="shared" si="133"/>
        <v>0</v>
      </c>
    </row>
    <row r="415" spans="1:45" ht="12.75" customHeight="1" x14ac:dyDescent="0.2">
      <c r="A415" s="160"/>
      <c r="B415" s="131"/>
      <c r="C415" s="51" t="s">
        <v>114</v>
      </c>
      <c r="D415" s="52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43"/>
      <c r="T415" s="41"/>
      <c r="U415" s="27"/>
      <c r="V415" s="27"/>
      <c r="W415" s="27"/>
      <c r="X415" s="27"/>
      <c r="Y415" s="27"/>
      <c r="Z415" s="27"/>
      <c r="AA415" s="27"/>
      <c r="AB415" s="27"/>
      <c r="AC415" s="43"/>
      <c r="AD415" s="41"/>
      <c r="AE415" s="27"/>
      <c r="AF415" s="27"/>
      <c r="AG415" s="27"/>
      <c r="AH415" s="27"/>
      <c r="AI415" s="42"/>
      <c r="AJ415" s="42"/>
      <c r="AK415" s="27"/>
      <c r="AL415" s="27"/>
      <c r="AM415" s="42"/>
      <c r="AN415" s="42"/>
      <c r="AO415" s="42"/>
      <c r="AP415" s="42"/>
      <c r="AQ415" s="7">
        <f t="shared" si="134"/>
        <v>0</v>
      </c>
      <c r="AR415" s="3">
        <f t="shared" ref="AR415:AR416" si="143">34*2</f>
        <v>68</v>
      </c>
      <c r="AS415" s="8">
        <f t="shared" si="133"/>
        <v>0</v>
      </c>
    </row>
    <row r="416" spans="1:45" ht="12.75" customHeight="1" x14ac:dyDescent="0.2">
      <c r="A416" s="160"/>
      <c r="B416" s="131"/>
      <c r="C416" s="51" t="s">
        <v>115</v>
      </c>
      <c r="D416" s="50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41"/>
      <c r="T416" s="27"/>
      <c r="U416" s="27"/>
      <c r="V416" s="27"/>
      <c r="W416" s="27"/>
      <c r="X416" s="27"/>
      <c r="Y416" s="27"/>
      <c r="Z416" s="27"/>
      <c r="AA416" s="27"/>
      <c r="AB416" s="27"/>
      <c r="AC416" s="41"/>
      <c r="AD416" s="27"/>
      <c r="AE416" s="27"/>
      <c r="AF416" s="27"/>
      <c r="AG416" s="27"/>
      <c r="AH416" s="27"/>
      <c r="AI416" s="42"/>
      <c r="AJ416" s="42"/>
      <c r="AK416" s="27"/>
      <c r="AL416" s="27"/>
      <c r="AM416" s="42"/>
      <c r="AN416" s="42"/>
      <c r="AO416" s="42"/>
      <c r="AP416" s="42"/>
      <c r="AQ416" s="7">
        <f t="shared" si="134"/>
        <v>0</v>
      </c>
      <c r="AR416" s="3">
        <f t="shared" si="143"/>
        <v>68</v>
      </c>
      <c r="AS416" s="8">
        <f t="shared" si="133"/>
        <v>0</v>
      </c>
    </row>
    <row r="417" spans="1:45" ht="27" customHeight="1" x14ac:dyDescent="0.2">
      <c r="A417" s="67"/>
      <c r="B417" s="68"/>
      <c r="C417" s="68"/>
      <c r="D417" s="68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  <c r="AM417" s="67"/>
      <c r="AN417" s="67"/>
      <c r="AO417" s="67"/>
      <c r="AP417" s="67"/>
      <c r="AQ417" s="67"/>
      <c r="AR417" s="67"/>
      <c r="AS417" s="67"/>
    </row>
    <row r="418" spans="1:45" ht="111.75" customHeight="1" x14ac:dyDescent="0.2">
      <c r="A418" s="164" t="s">
        <v>41</v>
      </c>
      <c r="B418" s="165"/>
      <c r="C418" s="165"/>
      <c r="D418" s="166"/>
      <c r="E418" s="135" t="s">
        <v>40</v>
      </c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5"/>
      <c r="AI418" s="135"/>
      <c r="AJ418" s="135"/>
      <c r="AK418" s="135"/>
      <c r="AL418" s="135"/>
      <c r="AM418" s="135"/>
      <c r="AN418" s="135"/>
      <c r="AO418" s="135"/>
      <c r="AP418" s="135"/>
      <c r="AQ418" s="109" t="s">
        <v>20</v>
      </c>
      <c r="AR418" s="161" t="s">
        <v>22</v>
      </c>
      <c r="AS418" s="162" t="s">
        <v>21</v>
      </c>
    </row>
    <row r="419" spans="1:45" ht="12.75" customHeight="1" x14ac:dyDescent="0.2">
      <c r="A419" s="140" t="s">
        <v>0</v>
      </c>
      <c r="B419" s="155"/>
      <c r="C419" s="141"/>
      <c r="D419" s="23" t="s">
        <v>18</v>
      </c>
      <c r="E419" s="131" t="s">
        <v>1</v>
      </c>
      <c r="F419" s="131"/>
      <c r="G419" s="131"/>
      <c r="H419" s="131"/>
      <c r="I419" s="131" t="s">
        <v>2</v>
      </c>
      <c r="J419" s="131"/>
      <c r="K419" s="131"/>
      <c r="L419" s="131"/>
      <c r="M419" s="131" t="s">
        <v>3</v>
      </c>
      <c r="N419" s="131"/>
      <c r="O419" s="131"/>
      <c r="P419" s="131"/>
      <c r="Q419" s="131" t="s">
        <v>4</v>
      </c>
      <c r="R419" s="131"/>
      <c r="S419" s="131"/>
      <c r="T419" s="131"/>
      <c r="U419" s="131" t="s">
        <v>5</v>
      </c>
      <c r="V419" s="131"/>
      <c r="W419" s="131"/>
      <c r="X419" s="131" t="s">
        <v>6</v>
      </c>
      <c r="Y419" s="131"/>
      <c r="Z419" s="131"/>
      <c r="AA419" s="131"/>
      <c r="AB419" s="131" t="s">
        <v>7</v>
      </c>
      <c r="AC419" s="131"/>
      <c r="AD419" s="131"/>
      <c r="AE419" s="131" t="s">
        <v>8</v>
      </c>
      <c r="AF419" s="131"/>
      <c r="AG419" s="131"/>
      <c r="AH419" s="131"/>
      <c r="AI419" s="131"/>
      <c r="AJ419" s="131" t="s">
        <v>9</v>
      </c>
      <c r="AK419" s="131"/>
      <c r="AL419" s="131"/>
      <c r="AM419" s="131" t="s">
        <v>10</v>
      </c>
      <c r="AN419" s="131"/>
      <c r="AO419" s="131"/>
      <c r="AP419" s="131"/>
      <c r="AQ419" s="109"/>
      <c r="AR419" s="161"/>
      <c r="AS419" s="162"/>
    </row>
    <row r="420" spans="1:45" x14ac:dyDescent="0.2">
      <c r="A420" s="142"/>
      <c r="B420" s="156"/>
      <c r="C420" s="143"/>
      <c r="D420" s="23" t="s">
        <v>19</v>
      </c>
      <c r="E420" s="5">
        <v>1</v>
      </c>
      <c r="F420" s="5">
        <v>2</v>
      </c>
      <c r="G420" s="5">
        <v>3</v>
      </c>
      <c r="H420" s="5">
        <v>4</v>
      </c>
      <c r="I420" s="5">
        <v>5</v>
      </c>
      <c r="J420" s="5">
        <v>6</v>
      </c>
      <c r="K420" s="5">
        <v>7</v>
      </c>
      <c r="L420" s="5">
        <v>8</v>
      </c>
      <c r="M420" s="5">
        <v>9</v>
      </c>
      <c r="N420" s="5">
        <v>10</v>
      </c>
      <c r="O420" s="5">
        <v>11</v>
      </c>
      <c r="P420" s="5">
        <v>12</v>
      </c>
      <c r="Q420" s="5">
        <v>13</v>
      </c>
      <c r="R420" s="5">
        <v>14</v>
      </c>
      <c r="S420" s="5">
        <v>15</v>
      </c>
      <c r="T420" s="5">
        <v>16</v>
      </c>
      <c r="U420" s="5">
        <v>17</v>
      </c>
      <c r="V420" s="5">
        <v>18</v>
      </c>
      <c r="W420" s="5">
        <v>19</v>
      </c>
      <c r="X420" s="5">
        <v>20</v>
      </c>
      <c r="Y420" s="5">
        <v>21</v>
      </c>
      <c r="Z420" s="5">
        <v>22</v>
      </c>
      <c r="AA420" s="5">
        <v>23</v>
      </c>
      <c r="AB420" s="5">
        <v>24</v>
      </c>
      <c r="AC420" s="5">
        <v>25</v>
      </c>
      <c r="AD420" s="5">
        <v>26</v>
      </c>
      <c r="AE420" s="5">
        <v>27</v>
      </c>
      <c r="AF420" s="5">
        <v>28</v>
      </c>
      <c r="AG420" s="5">
        <v>29</v>
      </c>
      <c r="AH420" s="5">
        <v>30</v>
      </c>
      <c r="AI420" s="5">
        <v>31</v>
      </c>
      <c r="AJ420" s="5">
        <v>32</v>
      </c>
      <c r="AK420" s="5">
        <v>33</v>
      </c>
      <c r="AL420" s="5">
        <v>34</v>
      </c>
      <c r="AM420" s="5">
        <v>35</v>
      </c>
      <c r="AN420" s="5">
        <v>36</v>
      </c>
      <c r="AO420" s="5">
        <v>37</v>
      </c>
      <c r="AP420" s="5">
        <v>38</v>
      </c>
      <c r="AQ420" s="109"/>
      <c r="AR420" s="161"/>
      <c r="AS420" s="162"/>
    </row>
    <row r="421" spans="1:45" x14ac:dyDescent="0.2">
      <c r="A421" s="160" t="s">
        <v>25</v>
      </c>
      <c r="B421" s="92" t="s">
        <v>13</v>
      </c>
      <c r="C421" s="53" t="s">
        <v>116</v>
      </c>
      <c r="D421" s="52"/>
      <c r="E421" s="4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98" t="s">
        <v>143</v>
      </c>
      <c r="Q421" s="27"/>
      <c r="R421" s="27"/>
      <c r="S421" s="27"/>
      <c r="T421" s="27"/>
      <c r="U421" s="98" t="s">
        <v>143</v>
      </c>
      <c r="V421" s="27"/>
      <c r="W421" s="27"/>
      <c r="X421" s="27"/>
      <c r="Y421" s="27"/>
      <c r="Z421" s="27"/>
      <c r="AA421" s="27"/>
      <c r="AB421" s="27"/>
      <c r="AC421" s="98" t="s">
        <v>143</v>
      </c>
      <c r="AD421" s="27"/>
      <c r="AE421" s="27"/>
      <c r="AF421" s="27"/>
      <c r="AG421" s="27"/>
      <c r="AH421" s="97"/>
      <c r="AI421" s="104" t="s">
        <v>146</v>
      </c>
      <c r="AJ421" s="27"/>
      <c r="AK421" s="27"/>
      <c r="AL421" s="27"/>
      <c r="AM421" s="42"/>
      <c r="AN421" s="42"/>
      <c r="AO421" s="42"/>
      <c r="AP421" s="42"/>
      <c r="AQ421" s="7">
        <f>COUNTA(E421:AP421)</f>
        <v>4</v>
      </c>
      <c r="AR421" s="81">
        <f>34*2</f>
        <v>68</v>
      </c>
      <c r="AS421" s="8">
        <f t="shared" ref="AS421:AS436" si="144">AQ421/AR421</f>
        <v>5.8823529411764705E-2</v>
      </c>
    </row>
    <row r="422" spans="1:45" x14ac:dyDescent="0.2">
      <c r="A422" s="160"/>
      <c r="B422" s="92" t="s">
        <v>27</v>
      </c>
      <c r="C422" s="53" t="s">
        <v>116</v>
      </c>
      <c r="D422" s="52"/>
      <c r="E422" s="4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98" t="s">
        <v>143</v>
      </c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98" t="s">
        <v>143</v>
      </c>
      <c r="AH422" s="27"/>
      <c r="AI422" s="27"/>
      <c r="AJ422" s="104" t="s">
        <v>146</v>
      </c>
      <c r="AK422" s="27"/>
      <c r="AL422" s="27"/>
      <c r="AM422" s="42"/>
      <c r="AN422" s="42"/>
      <c r="AO422" s="42"/>
      <c r="AP422" s="42"/>
      <c r="AQ422" s="7">
        <f t="shared" ref="AQ422:AQ436" si="145">COUNTA(E422:AP422)</f>
        <v>3</v>
      </c>
      <c r="AR422" s="81">
        <f>34*3</f>
        <v>102</v>
      </c>
      <c r="AS422" s="8">
        <f t="shared" si="144"/>
        <v>2.9411764705882353E-2</v>
      </c>
    </row>
    <row r="423" spans="1:45" ht="12.75" customHeight="1" x14ac:dyDescent="0.2">
      <c r="A423" s="160"/>
      <c r="B423" s="92" t="s">
        <v>12</v>
      </c>
      <c r="C423" s="53" t="s">
        <v>116</v>
      </c>
      <c r="D423" s="50"/>
      <c r="E423" s="4"/>
      <c r="F423" s="27"/>
      <c r="G423" s="27"/>
      <c r="H423" s="27"/>
      <c r="I423" s="27"/>
      <c r="J423" s="27"/>
      <c r="K423" s="98" t="s">
        <v>143</v>
      </c>
      <c r="L423" s="27"/>
      <c r="M423" s="27"/>
      <c r="N423" s="27"/>
      <c r="O423" s="27"/>
      <c r="P423" s="98" t="s">
        <v>143</v>
      </c>
      <c r="Q423" s="27"/>
      <c r="R423" s="27"/>
      <c r="S423" s="27"/>
      <c r="T423" s="98" t="s">
        <v>143</v>
      </c>
      <c r="U423" s="27"/>
      <c r="V423" s="27"/>
      <c r="W423" s="27"/>
      <c r="X423" s="98" t="s">
        <v>143</v>
      </c>
      <c r="Y423" s="27"/>
      <c r="Z423" s="27"/>
      <c r="AA423" s="27"/>
      <c r="AB423" s="27"/>
      <c r="AC423" s="27"/>
      <c r="AD423" s="27"/>
      <c r="AE423" s="27"/>
      <c r="AF423" s="98" t="s">
        <v>143</v>
      </c>
      <c r="AG423" s="27"/>
      <c r="AH423" s="27"/>
      <c r="AI423" s="27"/>
      <c r="AJ423" s="104" t="s">
        <v>146</v>
      </c>
      <c r="AK423" s="27"/>
      <c r="AL423" s="27"/>
      <c r="AM423" s="42"/>
      <c r="AN423" s="42"/>
      <c r="AO423" s="42"/>
      <c r="AP423" s="42"/>
      <c r="AQ423" s="7">
        <f t="shared" si="145"/>
        <v>6</v>
      </c>
      <c r="AR423" s="81">
        <f t="shared" ref="AR423" si="146">34*3</f>
        <v>102</v>
      </c>
      <c r="AS423" s="8">
        <f t="shared" si="144"/>
        <v>5.8823529411764705E-2</v>
      </c>
    </row>
    <row r="424" spans="1:45" ht="42" customHeight="1" x14ac:dyDescent="0.2">
      <c r="A424" s="160"/>
      <c r="B424" s="92" t="s">
        <v>117</v>
      </c>
      <c r="C424" s="53" t="s">
        <v>116</v>
      </c>
      <c r="D424" s="52"/>
      <c r="E424" s="4"/>
      <c r="F424" s="27"/>
      <c r="G424" s="27"/>
      <c r="H424" s="43"/>
      <c r="I424" s="41"/>
      <c r="J424" s="27"/>
      <c r="K424" s="98" t="s">
        <v>143</v>
      </c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98" t="s">
        <v>143</v>
      </c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104" t="s">
        <v>146</v>
      </c>
      <c r="AI424" s="98" t="s">
        <v>143</v>
      </c>
      <c r="AJ424" s="27"/>
      <c r="AK424" s="27"/>
      <c r="AL424" s="27"/>
      <c r="AM424" s="42"/>
      <c r="AN424" s="42"/>
      <c r="AO424" s="42"/>
      <c r="AP424" s="42"/>
      <c r="AQ424" s="7">
        <f t="shared" si="145"/>
        <v>4</v>
      </c>
      <c r="AR424" s="81">
        <f>34*2</f>
        <v>68</v>
      </c>
      <c r="AS424" s="8">
        <f t="shared" si="144"/>
        <v>5.8823529411764705E-2</v>
      </c>
    </row>
    <row r="425" spans="1:45" x14ac:dyDescent="0.2">
      <c r="A425" s="160"/>
      <c r="B425" s="92" t="s">
        <v>101</v>
      </c>
      <c r="C425" s="53" t="s">
        <v>116</v>
      </c>
      <c r="D425" s="52"/>
      <c r="E425" s="4"/>
      <c r="F425" s="27"/>
      <c r="G425" s="27"/>
      <c r="H425" s="27"/>
      <c r="I425" s="27"/>
      <c r="J425" s="27"/>
      <c r="K425" s="27"/>
      <c r="L425" s="27"/>
      <c r="M425" s="27"/>
      <c r="N425" s="27"/>
      <c r="O425" s="98" t="s">
        <v>143</v>
      </c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98" t="s">
        <v>143</v>
      </c>
      <c r="AA425" s="27"/>
      <c r="AB425" s="27"/>
      <c r="AC425" s="27"/>
      <c r="AD425" s="27"/>
      <c r="AE425" s="27"/>
      <c r="AF425" s="98" t="s">
        <v>143</v>
      </c>
      <c r="AG425" s="27"/>
      <c r="AH425" s="27"/>
      <c r="AI425" s="42"/>
      <c r="AJ425" s="98" t="s">
        <v>143</v>
      </c>
      <c r="AK425" s="27"/>
      <c r="AL425" s="27"/>
      <c r="AM425" s="42"/>
      <c r="AN425" s="42"/>
      <c r="AO425" s="42"/>
      <c r="AP425" s="42"/>
      <c r="AQ425" s="7">
        <f t="shared" si="145"/>
        <v>4</v>
      </c>
      <c r="AR425" s="81">
        <f t="shared" ref="AR425:AR426" si="147">34*2</f>
        <v>68</v>
      </c>
      <c r="AS425" s="8">
        <f t="shared" si="144"/>
        <v>5.8823529411764705E-2</v>
      </c>
    </row>
    <row r="426" spans="1:45" ht="12.75" customHeight="1" x14ac:dyDescent="0.2">
      <c r="A426" s="160"/>
      <c r="B426" s="92" t="s">
        <v>102</v>
      </c>
      <c r="C426" s="53" t="s">
        <v>116</v>
      </c>
      <c r="D426" s="50"/>
      <c r="E426" s="4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98" t="s">
        <v>143</v>
      </c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42"/>
      <c r="AJ426" s="42"/>
      <c r="AK426" s="98" t="s">
        <v>143</v>
      </c>
      <c r="AL426" s="27"/>
      <c r="AM426" s="42"/>
      <c r="AN426" s="42"/>
      <c r="AO426" s="42"/>
      <c r="AP426" s="42"/>
      <c r="AQ426" s="7">
        <f t="shared" si="145"/>
        <v>2</v>
      </c>
      <c r="AR426" s="81">
        <f t="shared" si="147"/>
        <v>68</v>
      </c>
      <c r="AS426" s="8">
        <f t="shared" si="144"/>
        <v>2.9411764705882353E-2</v>
      </c>
    </row>
    <row r="427" spans="1:45" x14ac:dyDescent="0.2">
      <c r="A427" s="160"/>
      <c r="B427" s="92" t="s">
        <v>35</v>
      </c>
      <c r="C427" s="53" t="s">
        <v>116</v>
      </c>
      <c r="D427" s="52"/>
      <c r="E427" s="4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42"/>
      <c r="AJ427" s="42"/>
      <c r="AK427" s="98" t="s">
        <v>143</v>
      </c>
      <c r="AL427" s="27"/>
      <c r="AM427" s="42"/>
      <c r="AN427" s="42"/>
      <c r="AO427" s="42"/>
      <c r="AP427" s="42"/>
      <c r="AQ427" s="7">
        <f t="shared" si="145"/>
        <v>1</v>
      </c>
      <c r="AR427" s="81">
        <f>34*1</f>
        <v>34</v>
      </c>
      <c r="AS427" s="8">
        <f t="shared" si="144"/>
        <v>2.9411764705882353E-2</v>
      </c>
    </row>
    <row r="428" spans="1:45" x14ac:dyDescent="0.2">
      <c r="A428" s="160"/>
      <c r="B428" s="92" t="s">
        <v>34</v>
      </c>
      <c r="C428" s="53" t="s">
        <v>116</v>
      </c>
      <c r="D428" s="52"/>
      <c r="E428" s="4"/>
      <c r="F428" s="27"/>
      <c r="G428" s="27"/>
      <c r="H428" s="27"/>
      <c r="I428" s="27"/>
      <c r="J428" s="27"/>
      <c r="K428" s="27"/>
      <c r="L428" s="27"/>
      <c r="M428" s="27"/>
      <c r="N428" s="98" t="s">
        <v>143</v>
      </c>
      <c r="O428" s="27"/>
      <c r="P428" s="27"/>
      <c r="Q428" s="27"/>
      <c r="R428" s="27"/>
      <c r="S428" s="27"/>
      <c r="T428" s="27"/>
      <c r="U428" s="27"/>
      <c r="V428" s="27"/>
      <c r="W428" s="27"/>
      <c r="X428" s="98" t="s">
        <v>143</v>
      </c>
      <c r="Y428" s="27"/>
      <c r="Z428" s="27"/>
      <c r="AA428" s="27"/>
      <c r="AB428" s="27"/>
      <c r="AC428" s="27"/>
      <c r="AD428" s="27"/>
      <c r="AE428" s="27"/>
      <c r="AF428" s="27"/>
      <c r="AG428" s="27"/>
      <c r="AH428" s="97"/>
      <c r="AI428" s="103"/>
      <c r="AJ428" s="103"/>
      <c r="AK428" s="27"/>
      <c r="AL428" s="104" t="s">
        <v>146</v>
      </c>
      <c r="AM428" s="42"/>
      <c r="AN428" s="42"/>
      <c r="AO428" s="42"/>
      <c r="AP428" s="42"/>
      <c r="AQ428" s="7">
        <f t="shared" si="145"/>
        <v>3</v>
      </c>
      <c r="AR428" s="81">
        <f>34*2</f>
        <v>68</v>
      </c>
      <c r="AS428" s="8">
        <f t="shared" si="144"/>
        <v>4.4117647058823532E-2</v>
      </c>
    </row>
    <row r="429" spans="1:45" x14ac:dyDescent="0.2">
      <c r="A429" s="160"/>
      <c r="B429" s="91" t="s">
        <v>37</v>
      </c>
      <c r="C429" s="53" t="s">
        <v>116</v>
      </c>
      <c r="D429" s="52"/>
      <c r="E429" s="4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97"/>
      <c r="AI429" s="103"/>
      <c r="AJ429" s="103"/>
      <c r="AK429" s="27"/>
      <c r="AL429" s="104" t="s">
        <v>146</v>
      </c>
      <c r="AM429" s="42"/>
      <c r="AN429" s="42"/>
      <c r="AO429" s="42"/>
      <c r="AP429" s="42"/>
      <c r="AQ429" s="7">
        <f t="shared" si="145"/>
        <v>1</v>
      </c>
      <c r="AR429" s="81">
        <f>34*1</f>
        <v>34</v>
      </c>
      <c r="AS429" s="8">
        <f t="shared" si="144"/>
        <v>2.9411764705882353E-2</v>
      </c>
    </row>
    <row r="430" spans="1:45" x14ac:dyDescent="0.2">
      <c r="A430" s="160"/>
      <c r="B430" s="91" t="s">
        <v>29</v>
      </c>
      <c r="C430" s="53" t="s">
        <v>116</v>
      </c>
      <c r="D430" s="52"/>
      <c r="E430" s="4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97"/>
      <c r="AI430" s="97"/>
      <c r="AJ430" s="103"/>
      <c r="AK430" s="27"/>
      <c r="AL430" s="104" t="s">
        <v>146</v>
      </c>
      <c r="AM430" s="42"/>
      <c r="AN430" s="42"/>
      <c r="AO430" s="42"/>
      <c r="AP430" s="42"/>
      <c r="AQ430" s="7">
        <f t="shared" si="145"/>
        <v>1</v>
      </c>
      <c r="AR430" s="81">
        <f t="shared" ref="AR430" si="148">34*1</f>
        <v>34</v>
      </c>
      <c r="AS430" s="8">
        <f t="shared" si="144"/>
        <v>2.9411764705882353E-2</v>
      </c>
    </row>
    <row r="431" spans="1:45" x14ac:dyDescent="0.2">
      <c r="A431" s="160"/>
      <c r="B431" s="92" t="s">
        <v>28</v>
      </c>
      <c r="C431" s="53" t="s">
        <v>116</v>
      </c>
      <c r="D431" s="52"/>
      <c r="E431" s="4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97"/>
      <c r="AI431" s="97"/>
      <c r="AJ431" s="104" t="s">
        <v>146</v>
      </c>
      <c r="AK431" s="27"/>
      <c r="AL431" s="27"/>
      <c r="AM431" s="42"/>
      <c r="AN431" s="42"/>
      <c r="AO431" s="42"/>
      <c r="AP431" s="42"/>
      <c r="AQ431" s="7">
        <f t="shared" si="145"/>
        <v>1</v>
      </c>
      <c r="AR431" s="81">
        <f>34*2</f>
        <v>68</v>
      </c>
      <c r="AS431" s="8">
        <f t="shared" si="144"/>
        <v>1.4705882352941176E-2</v>
      </c>
    </row>
    <row r="432" spans="1:45" x14ac:dyDescent="0.2">
      <c r="A432" s="160"/>
      <c r="B432" s="92" t="s">
        <v>32</v>
      </c>
      <c r="C432" s="53" t="s">
        <v>116</v>
      </c>
      <c r="D432" s="52"/>
      <c r="E432" s="4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97"/>
      <c r="AI432" s="103"/>
      <c r="AJ432" s="104" t="s">
        <v>146</v>
      </c>
      <c r="AK432" s="27"/>
      <c r="AL432" s="27"/>
      <c r="AM432" s="42"/>
      <c r="AN432" s="42"/>
      <c r="AO432" s="42"/>
      <c r="AP432" s="42"/>
      <c r="AQ432" s="7">
        <f t="shared" si="145"/>
        <v>1</v>
      </c>
      <c r="AR432" s="81">
        <f>34*4</f>
        <v>136</v>
      </c>
      <c r="AS432" s="8">
        <f t="shared" si="144"/>
        <v>7.3529411764705881E-3</v>
      </c>
    </row>
    <row r="433" spans="1:45" x14ac:dyDescent="0.2">
      <c r="A433" s="160"/>
      <c r="B433" s="92" t="s">
        <v>30</v>
      </c>
      <c r="C433" s="53" t="s">
        <v>116</v>
      </c>
      <c r="D433" s="52"/>
      <c r="E433" s="4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97"/>
      <c r="AI433" s="97"/>
      <c r="AJ433" s="103"/>
      <c r="AK433" s="27"/>
      <c r="AL433" s="104" t="s">
        <v>146</v>
      </c>
      <c r="AM433" s="42"/>
      <c r="AN433" s="42"/>
      <c r="AO433" s="42"/>
      <c r="AP433" s="42"/>
      <c r="AQ433" s="7">
        <f t="shared" si="145"/>
        <v>1</v>
      </c>
      <c r="AR433" s="81">
        <f>34*1</f>
        <v>34</v>
      </c>
      <c r="AS433" s="8">
        <f t="shared" si="144"/>
        <v>2.9411764705882353E-2</v>
      </c>
    </row>
    <row r="434" spans="1:45" ht="42.75" customHeight="1" x14ac:dyDescent="0.2">
      <c r="A434" s="160"/>
      <c r="B434" s="91" t="s">
        <v>109</v>
      </c>
      <c r="C434" s="53" t="s">
        <v>116</v>
      </c>
      <c r="D434" s="52"/>
      <c r="E434" s="4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42"/>
      <c r="AJ434" s="42"/>
      <c r="AK434" s="27"/>
      <c r="AL434" s="27"/>
      <c r="AM434" s="42"/>
      <c r="AN434" s="42"/>
      <c r="AO434" s="42"/>
      <c r="AP434" s="42"/>
      <c r="AQ434" s="7">
        <f t="shared" si="145"/>
        <v>0</v>
      </c>
      <c r="AR434" s="81">
        <f t="shared" ref="AR434" si="149">34*1</f>
        <v>34</v>
      </c>
      <c r="AS434" s="8">
        <f t="shared" si="144"/>
        <v>0</v>
      </c>
    </row>
    <row r="435" spans="1:45" ht="38.25" customHeight="1" x14ac:dyDescent="0.2">
      <c r="A435" s="160"/>
      <c r="B435" s="91" t="s">
        <v>74</v>
      </c>
      <c r="C435" s="53" t="s">
        <v>116</v>
      </c>
      <c r="D435" s="52"/>
      <c r="E435" s="4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42"/>
      <c r="AJ435" s="42"/>
      <c r="AK435" s="27"/>
      <c r="AL435" s="27"/>
      <c r="AM435" s="42"/>
      <c r="AN435" s="42"/>
      <c r="AO435" s="42"/>
      <c r="AP435" s="42"/>
      <c r="AQ435" s="7">
        <f t="shared" si="145"/>
        <v>0</v>
      </c>
      <c r="AR435" s="81">
        <f>34*2</f>
        <v>68</v>
      </c>
      <c r="AS435" s="8">
        <f t="shared" si="144"/>
        <v>0</v>
      </c>
    </row>
    <row r="436" spans="1:45" ht="42" customHeight="1" x14ac:dyDescent="0.2">
      <c r="A436" s="160"/>
      <c r="B436" s="92" t="s">
        <v>118</v>
      </c>
      <c r="C436" s="53" t="s">
        <v>116</v>
      </c>
      <c r="D436" s="52"/>
      <c r="E436" s="4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42"/>
      <c r="AJ436" s="98" t="s">
        <v>143</v>
      </c>
      <c r="AK436" s="27"/>
      <c r="AL436" s="27"/>
      <c r="AM436" s="42"/>
      <c r="AN436" s="42"/>
      <c r="AO436" s="42"/>
      <c r="AP436" s="42"/>
      <c r="AQ436" s="7">
        <f t="shared" si="145"/>
        <v>1</v>
      </c>
      <c r="AR436" s="81">
        <f>34*1</f>
        <v>34</v>
      </c>
      <c r="AS436" s="8">
        <f t="shared" si="144"/>
        <v>2.9411764705882353E-2</v>
      </c>
    </row>
    <row r="437" spans="1:45" ht="23.25" customHeight="1" x14ac:dyDescent="0.2">
      <c r="A437" s="67"/>
      <c r="B437" s="68"/>
      <c r="C437" s="68"/>
      <c r="D437" s="68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7"/>
      <c r="AN437" s="67"/>
      <c r="AO437" s="67"/>
      <c r="AP437" s="67"/>
      <c r="AQ437" s="67"/>
      <c r="AR437" s="67"/>
      <c r="AS437" s="67"/>
    </row>
    <row r="438" spans="1:45" ht="124.5" customHeight="1" x14ac:dyDescent="0.2">
      <c r="A438" s="164" t="s">
        <v>42</v>
      </c>
      <c r="B438" s="165"/>
      <c r="C438" s="165"/>
      <c r="D438" s="166"/>
      <c r="E438" s="135" t="s">
        <v>40</v>
      </c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5"/>
      <c r="AI438" s="135"/>
      <c r="AJ438" s="135"/>
      <c r="AK438" s="135"/>
      <c r="AL438" s="135"/>
      <c r="AM438" s="135"/>
      <c r="AN438" s="135"/>
      <c r="AO438" s="135"/>
      <c r="AP438" s="135"/>
      <c r="AQ438" s="161" t="s">
        <v>20</v>
      </c>
      <c r="AR438" s="161" t="s">
        <v>22</v>
      </c>
      <c r="AS438" s="162" t="s">
        <v>21</v>
      </c>
    </row>
    <row r="439" spans="1:45" ht="12" customHeight="1" x14ac:dyDescent="0.2">
      <c r="A439" s="140" t="s">
        <v>0</v>
      </c>
      <c r="B439" s="155"/>
      <c r="C439" s="141"/>
      <c r="D439" s="23" t="s">
        <v>18</v>
      </c>
      <c r="E439" s="131" t="s">
        <v>1</v>
      </c>
      <c r="F439" s="131"/>
      <c r="G439" s="131"/>
      <c r="H439" s="131"/>
      <c r="I439" s="131" t="s">
        <v>2</v>
      </c>
      <c r="J439" s="131"/>
      <c r="K439" s="131"/>
      <c r="L439" s="131"/>
      <c r="M439" s="131" t="s">
        <v>3</v>
      </c>
      <c r="N439" s="131"/>
      <c r="O439" s="131"/>
      <c r="P439" s="131"/>
      <c r="Q439" s="131" t="s">
        <v>4</v>
      </c>
      <c r="R439" s="131"/>
      <c r="S439" s="131"/>
      <c r="T439" s="131"/>
      <c r="U439" s="131" t="s">
        <v>5</v>
      </c>
      <c r="V439" s="131"/>
      <c r="W439" s="131"/>
      <c r="X439" s="131" t="s">
        <v>6</v>
      </c>
      <c r="Y439" s="131"/>
      <c r="Z439" s="131"/>
      <c r="AA439" s="131"/>
      <c r="AB439" s="131" t="s">
        <v>7</v>
      </c>
      <c r="AC439" s="131"/>
      <c r="AD439" s="131"/>
      <c r="AE439" s="131" t="s">
        <v>8</v>
      </c>
      <c r="AF439" s="131"/>
      <c r="AG439" s="131"/>
      <c r="AH439" s="131"/>
      <c r="AI439" s="131"/>
      <c r="AJ439" s="131" t="s">
        <v>9</v>
      </c>
      <c r="AK439" s="131"/>
      <c r="AL439" s="131"/>
      <c r="AM439" s="131" t="s">
        <v>10</v>
      </c>
      <c r="AN439" s="131"/>
      <c r="AO439" s="131"/>
      <c r="AP439" s="131"/>
      <c r="AQ439" s="161"/>
      <c r="AR439" s="161"/>
      <c r="AS439" s="162"/>
    </row>
    <row r="440" spans="1:45" ht="22.5" customHeight="1" x14ac:dyDescent="0.2">
      <c r="A440" s="142"/>
      <c r="B440" s="156"/>
      <c r="C440" s="143"/>
      <c r="D440" s="23" t="s">
        <v>19</v>
      </c>
      <c r="E440" s="5">
        <v>1</v>
      </c>
      <c r="F440" s="5">
        <v>2</v>
      </c>
      <c r="G440" s="5">
        <v>3</v>
      </c>
      <c r="H440" s="5">
        <v>4</v>
      </c>
      <c r="I440" s="5">
        <v>5</v>
      </c>
      <c r="J440" s="5">
        <v>6</v>
      </c>
      <c r="K440" s="5">
        <v>7</v>
      </c>
      <c r="L440" s="5">
        <v>8</v>
      </c>
      <c r="M440" s="5">
        <v>9</v>
      </c>
      <c r="N440" s="5">
        <v>10</v>
      </c>
      <c r="O440" s="5">
        <v>11</v>
      </c>
      <c r="P440" s="5">
        <v>12</v>
      </c>
      <c r="Q440" s="5">
        <v>13</v>
      </c>
      <c r="R440" s="5">
        <v>14</v>
      </c>
      <c r="S440" s="5">
        <v>15</v>
      </c>
      <c r="T440" s="5">
        <v>16</v>
      </c>
      <c r="U440" s="5">
        <v>17</v>
      </c>
      <c r="V440" s="5">
        <v>18</v>
      </c>
      <c r="W440" s="5">
        <v>19</v>
      </c>
      <c r="X440" s="5">
        <v>20</v>
      </c>
      <c r="Y440" s="5">
        <v>21</v>
      </c>
      <c r="Z440" s="5">
        <v>22</v>
      </c>
      <c r="AA440" s="5">
        <v>23</v>
      </c>
      <c r="AB440" s="5">
        <v>24</v>
      </c>
      <c r="AC440" s="5">
        <v>25</v>
      </c>
      <c r="AD440" s="5">
        <v>26</v>
      </c>
      <c r="AE440" s="5">
        <v>27</v>
      </c>
      <c r="AF440" s="5">
        <v>28</v>
      </c>
      <c r="AG440" s="5">
        <v>29</v>
      </c>
      <c r="AH440" s="5">
        <v>30</v>
      </c>
      <c r="AI440" s="5">
        <v>31</v>
      </c>
      <c r="AJ440" s="5">
        <v>32</v>
      </c>
      <c r="AK440" s="5">
        <v>33</v>
      </c>
      <c r="AL440" s="5">
        <v>34</v>
      </c>
      <c r="AM440" s="5">
        <v>35</v>
      </c>
      <c r="AN440" s="5">
        <v>36</v>
      </c>
      <c r="AO440" s="5">
        <v>37</v>
      </c>
      <c r="AP440" s="5">
        <v>38</v>
      </c>
      <c r="AQ440" s="161"/>
      <c r="AR440" s="161"/>
      <c r="AS440" s="162"/>
    </row>
    <row r="441" spans="1:45" x14ac:dyDescent="0.2">
      <c r="A441" s="160" t="s">
        <v>25</v>
      </c>
      <c r="B441" s="92" t="s">
        <v>13</v>
      </c>
      <c r="C441" s="58" t="s">
        <v>119</v>
      </c>
      <c r="D441" s="52"/>
      <c r="E441" s="27"/>
      <c r="F441" s="27"/>
      <c r="G441" s="27"/>
      <c r="H441" s="27"/>
      <c r="I441" s="27"/>
      <c r="J441" s="27"/>
      <c r="K441" s="98" t="s">
        <v>143</v>
      </c>
      <c r="L441" s="27"/>
      <c r="M441" s="27"/>
      <c r="N441" s="27"/>
      <c r="O441" s="27"/>
      <c r="P441" s="27"/>
      <c r="Q441" s="104" t="s">
        <v>147</v>
      </c>
      <c r="R441" s="27"/>
      <c r="S441" s="27"/>
      <c r="T441" s="27"/>
      <c r="U441" s="27"/>
      <c r="V441" s="27"/>
      <c r="W441" s="27"/>
      <c r="X441" s="27"/>
      <c r="Y441" s="98" t="s">
        <v>143</v>
      </c>
      <c r="Z441" s="27"/>
      <c r="AA441" s="27"/>
      <c r="AB441" s="27"/>
      <c r="AC441" s="27"/>
      <c r="AD441" s="27"/>
      <c r="AE441" s="27"/>
      <c r="AF441" s="27"/>
      <c r="AG441" s="27"/>
      <c r="AH441" s="98" t="s">
        <v>143</v>
      </c>
      <c r="AI441" s="27"/>
      <c r="AJ441" s="98" t="s">
        <v>143</v>
      </c>
      <c r="AK441" s="27"/>
      <c r="AL441" s="27"/>
      <c r="AM441" s="42"/>
      <c r="AN441" s="42"/>
      <c r="AO441" s="42"/>
      <c r="AP441" s="42"/>
      <c r="AQ441" s="7">
        <f>COUNTA(E441:AP441)</f>
        <v>5</v>
      </c>
      <c r="AR441" s="81">
        <f>34*2</f>
        <v>68</v>
      </c>
      <c r="AS441" s="8">
        <f t="shared" ref="AS441:AS455" si="150">AQ441/AR441</f>
        <v>7.3529411764705885E-2</v>
      </c>
    </row>
    <row r="442" spans="1:45" x14ac:dyDescent="0.2">
      <c r="A442" s="160"/>
      <c r="B442" s="92" t="s">
        <v>27</v>
      </c>
      <c r="C442" s="58" t="s">
        <v>119</v>
      </c>
      <c r="D442" s="52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98" t="s">
        <v>143</v>
      </c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98" t="s">
        <v>143</v>
      </c>
      <c r="AJ442" s="27"/>
      <c r="AK442" s="27"/>
      <c r="AL442" s="27"/>
      <c r="AM442" s="42"/>
      <c r="AN442" s="42"/>
      <c r="AO442" s="42"/>
      <c r="AP442" s="42"/>
      <c r="AQ442" s="7">
        <f t="shared" ref="AQ442:AQ455" si="151">COUNTA(E442:AP442)</f>
        <v>2</v>
      </c>
      <c r="AR442" s="81">
        <f>34*3</f>
        <v>102</v>
      </c>
      <c r="AS442" s="8">
        <f t="shared" si="150"/>
        <v>1.9607843137254902E-2</v>
      </c>
    </row>
    <row r="443" spans="1:45" ht="12.75" customHeight="1" x14ac:dyDescent="0.2">
      <c r="A443" s="160"/>
      <c r="B443" s="92" t="s">
        <v>12</v>
      </c>
      <c r="C443" s="58" t="s">
        <v>119</v>
      </c>
      <c r="D443" s="57"/>
      <c r="E443" s="27"/>
      <c r="F443" s="27"/>
      <c r="G443" s="27"/>
      <c r="H443" s="27"/>
      <c r="I443" s="27"/>
      <c r="J443" s="98" t="s">
        <v>143</v>
      </c>
      <c r="K443" s="27"/>
      <c r="L443" s="27"/>
      <c r="M443" s="27"/>
      <c r="N443" s="98" t="s">
        <v>143</v>
      </c>
      <c r="O443" s="27"/>
      <c r="P443" s="27"/>
      <c r="Q443" s="27"/>
      <c r="R443" s="27"/>
      <c r="S443" s="27"/>
      <c r="T443" s="27"/>
      <c r="U443" s="27"/>
      <c r="V443" s="27"/>
      <c r="W443" s="27"/>
      <c r="X443" s="98" t="s">
        <v>143</v>
      </c>
      <c r="Y443" s="27"/>
      <c r="Z443" s="27"/>
      <c r="AA443" s="27"/>
      <c r="AB443" s="27"/>
      <c r="AC443" s="27"/>
      <c r="AD443" s="27"/>
      <c r="AE443" s="27"/>
      <c r="AF443" s="98" t="s">
        <v>143</v>
      </c>
      <c r="AG443" s="27"/>
      <c r="AH443" s="27"/>
      <c r="AI443" s="27"/>
      <c r="AJ443" s="27"/>
      <c r="AK443" s="98" t="s">
        <v>143</v>
      </c>
      <c r="AL443" s="27"/>
      <c r="AM443" s="42"/>
      <c r="AN443" s="42"/>
      <c r="AO443" s="42"/>
      <c r="AP443" s="42"/>
      <c r="AQ443" s="7">
        <f t="shared" si="151"/>
        <v>5</v>
      </c>
      <c r="AR443" s="81">
        <f t="shared" ref="AR443" si="152">34*3</f>
        <v>102</v>
      </c>
      <c r="AS443" s="8">
        <f t="shared" si="150"/>
        <v>4.9019607843137254E-2</v>
      </c>
    </row>
    <row r="444" spans="1:45" ht="44.25" customHeight="1" x14ac:dyDescent="0.2">
      <c r="A444" s="160"/>
      <c r="B444" s="92" t="s">
        <v>117</v>
      </c>
      <c r="C444" s="58" t="s">
        <v>119</v>
      </c>
      <c r="D444" s="52"/>
      <c r="E444" s="27"/>
      <c r="F444" s="27"/>
      <c r="G444" s="27"/>
      <c r="H444" s="43"/>
      <c r="I444" s="41"/>
      <c r="J444" s="98" t="s">
        <v>143</v>
      </c>
      <c r="K444" s="27"/>
      <c r="L444" s="27"/>
      <c r="M444" s="98" t="s">
        <v>143</v>
      </c>
      <c r="N444" s="27"/>
      <c r="O444" s="27"/>
      <c r="P444" s="27"/>
      <c r="Q444" s="98" t="s">
        <v>143</v>
      </c>
      <c r="R444" s="27"/>
      <c r="S444" s="27"/>
      <c r="T444" s="27"/>
      <c r="U444" s="27"/>
      <c r="V444" s="98" t="s">
        <v>143</v>
      </c>
      <c r="W444" s="27"/>
      <c r="X444" s="27"/>
      <c r="Y444" s="27"/>
      <c r="Z444" s="98" t="s">
        <v>143</v>
      </c>
      <c r="AA444" s="27"/>
      <c r="AB444" s="27"/>
      <c r="AC444" s="27"/>
      <c r="AD444" s="98" t="s">
        <v>143</v>
      </c>
      <c r="AE444" s="27"/>
      <c r="AF444" s="27"/>
      <c r="AG444" s="27"/>
      <c r="AH444" s="98" t="s">
        <v>143</v>
      </c>
      <c r="AI444" s="27"/>
      <c r="AJ444" s="27"/>
      <c r="AK444" s="27"/>
      <c r="AL444" s="27"/>
      <c r="AM444" s="42"/>
      <c r="AN444" s="42"/>
      <c r="AO444" s="42"/>
      <c r="AP444" s="42"/>
      <c r="AQ444" s="7">
        <f t="shared" si="151"/>
        <v>7</v>
      </c>
      <c r="AR444" s="81">
        <f>34*4</f>
        <v>136</v>
      </c>
      <c r="AS444" s="8">
        <f t="shared" si="150"/>
        <v>5.1470588235294115E-2</v>
      </c>
    </row>
    <row r="445" spans="1:45" x14ac:dyDescent="0.2">
      <c r="A445" s="160"/>
      <c r="B445" s="92" t="s">
        <v>101</v>
      </c>
      <c r="C445" s="58" t="s">
        <v>119</v>
      </c>
      <c r="D445" s="52"/>
      <c r="E445" s="27"/>
      <c r="F445" s="27"/>
      <c r="G445" s="27"/>
      <c r="H445" s="27"/>
      <c r="I445" s="98" t="s">
        <v>143</v>
      </c>
      <c r="J445" s="27"/>
      <c r="K445" s="27"/>
      <c r="L445" s="27"/>
      <c r="M445" s="27"/>
      <c r="N445" s="98" t="s">
        <v>143</v>
      </c>
      <c r="O445" s="27"/>
      <c r="P445" s="27"/>
      <c r="Q445" s="98" t="s">
        <v>143</v>
      </c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98" t="s">
        <v>143</v>
      </c>
      <c r="AC445" s="27"/>
      <c r="AD445" s="27"/>
      <c r="AE445" s="27"/>
      <c r="AF445" s="27"/>
      <c r="AG445" s="98" t="s">
        <v>143</v>
      </c>
      <c r="AH445" s="27"/>
      <c r="AI445" s="42"/>
      <c r="AJ445" s="42"/>
      <c r="AK445" s="27"/>
      <c r="AL445" s="27"/>
      <c r="AM445" s="42"/>
      <c r="AN445" s="42"/>
      <c r="AO445" s="42"/>
      <c r="AP445" s="42"/>
      <c r="AQ445" s="7">
        <f t="shared" si="151"/>
        <v>5</v>
      </c>
      <c r="AR445" s="81">
        <f>34*3</f>
        <v>102</v>
      </c>
      <c r="AS445" s="8">
        <f t="shared" si="150"/>
        <v>4.9019607843137254E-2</v>
      </c>
    </row>
    <row r="446" spans="1:45" ht="12.75" customHeight="1" x14ac:dyDescent="0.2">
      <c r="A446" s="160"/>
      <c r="B446" s="92" t="s">
        <v>102</v>
      </c>
      <c r="C446" s="58" t="s">
        <v>119</v>
      </c>
      <c r="D446" s="52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98" t="s">
        <v>143</v>
      </c>
      <c r="AJ446" s="42"/>
      <c r="AK446" s="27"/>
      <c r="AL446" s="27"/>
      <c r="AM446" s="42"/>
      <c r="AN446" s="42"/>
      <c r="AO446" s="42"/>
      <c r="AP446" s="42"/>
      <c r="AQ446" s="7">
        <f t="shared" si="151"/>
        <v>1</v>
      </c>
      <c r="AR446" s="81">
        <f>34*1</f>
        <v>34</v>
      </c>
      <c r="AS446" s="8">
        <f t="shared" si="150"/>
        <v>2.9411764705882353E-2</v>
      </c>
    </row>
    <row r="447" spans="1:45" x14ac:dyDescent="0.2">
      <c r="A447" s="160"/>
      <c r="B447" s="92" t="s">
        <v>35</v>
      </c>
      <c r="C447" s="58" t="s">
        <v>119</v>
      </c>
      <c r="D447" s="52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42"/>
      <c r="AJ447" s="42"/>
      <c r="AK447" s="27"/>
      <c r="AL447" s="27"/>
      <c r="AM447" s="42"/>
      <c r="AN447" s="42"/>
      <c r="AO447" s="42"/>
      <c r="AP447" s="42"/>
      <c r="AQ447" s="7">
        <f t="shared" si="151"/>
        <v>0</v>
      </c>
      <c r="AR447" s="81">
        <f t="shared" ref="AR447" si="153">34*1</f>
        <v>34</v>
      </c>
      <c r="AS447" s="8">
        <f t="shared" si="150"/>
        <v>0</v>
      </c>
    </row>
    <row r="448" spans="1:45" x14ac:dyDescent="0.2">
      <c r="A448" s="160"/>
      <c r="B448" s="92" t="s">
        <v>34</v>
      </c>
      <c r="C448" s="58" t="s">
        <v>119</v>
      </c>
      <c r="D448" s="52"/>
      <c r="E448" s="27"/>
      <c r="F448" s="27"/>
      <c r="G448" s="27"/>
      <c r="H448" s="27"/>
      <c r="I448" s="27"/>
      <c r="J448" s="98" t="s">
        <v>143</v>
      </c>
      <c r="K448" s="27"/>
      <c r="L448" s="27"/>
      <c r="M448" s="27"/>
      <c r="N448" s="27"/>
      <c r="O448" s="27"/>
      <c r="P448" s="27"/>
      <c r="Q448" s="98" t="s">
        <v>143</v>
      </c>
      <c r="R448" s="27"/>
      <c r="S448" s="27"/>
      <c r="T448" s="27"/>
      <c r="U448" s="27"/>
      <c r="V448" s="27"/>
      <c r="W448" s="27"/>
      <c r="X448" s="98" t="s">
        <v>143</v>
      </c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98" t="s">
        <v>143</v>
      </c>
      <c r="AJ448" s="42"/>
      <c r="AK448" s="27"/>
      <c r="AL448" s="27"/>
      <c r="AM448" s="42"/>
      <c r="AN448" s="42"/>
      <c r="AO448" s="42"/>
      <c r="AP448" s="42"/>
      <c r="AQ448" s="7">
        <f t="shared" si="151"/>
        <v>4</v>
      </c>
      <c r="AR448" s="81">
        <f>34*2</f>
        <v>68</v>
      </c>
      <c r="AS448" s="8">
        <f t="shared" si="150"/>
        <v>5.8823529411764705E-2</v>
      </c>
    </row>
    <row r="449" spans="1:45" x14ac:dyDescent="0.2">
      <c r="A449" s="160"/>
      <c r="B449" s="91" t="s">
        <v>37</v>
      </c>
      <c r="C449" s="58" t="s">
        <v>119</v>
      </c>
      <c r="D449" s="52"/>
      <c r="E449" s="27"/>
      <c r="F449" s="27"/>
      <c r="G449" s="27"/>
      <c r="H449" s="27"/>
      <c r="I449" s="98" t="s">
        <v>143</v>
      </c>
      <c r="J449" s="27"/>
      <c r="K449" s="27"/>
      <c r="L449" s="27"/>
      <c r="M449" s="27"/>
      <c r="N449" s="27"/>
      <c r="O449" s="27"/>
      <c r="P449" s="27"/>
      <c r="Q449" s="98" t="s">
        <v>143</v>
      </c>
      <c r="R449" s="27"/>
      <c r="S449" s="27"/>
      <c r="T449" s="27"/>
      <c r="U449" s="27"/>
      <c r="V449" s="27"/>
      <c r="W449" s="27"/>
      <c r="X449" s="98" t="s">
        <v>143</v>
      </c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98" t="s">
        <v>143</v>
      </c>
      <c r="AJ449" s="42"/>
      <c r="AK449" s="27"/>
      <c r="AL449" s="27"/>
      <c r="AM449" s="42"/>
      <c r="AN449" s="42"/>
      <c r="AO449" s="42"/>
      <c r="AP449" s="42"/>
      <c r="AQ449" s="7">
        <f t="shared" si="151"/>
        <v>4</v>
      </c>
      <c r="AR449" s="81">
        <f>34*1</f>
        <v>34</v>
      </c>
      <c r="AS449" s="8">
        <f t="shared" si="150"/>
        <v>0.11764705882352941</v>
      </c>
    </row>
    <row r="450" spans="1:45" x14ac:dyDescent="0.2">
      <c r="A450" s="160"/>
      <c r="B450" s="91" t="s">
        <v>29</v>
      </c>
      <c r="C450" s="58" t="s">
        <v>119</v>
      </c>
      <c r="D450" s="52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42"/>
      <c r="AJ450" s="42"/>
      <c r="AK450" s="27"/>
      <c r="AL450" s="27"/>
      <c r="AM450" s="42"/>
      <c r="AN450" s="42"/>
      <c r="AO450" s="42"/>
      <c r="AP450" s="42"/>
      <c r="AQ450" s="7">
        <f t="shared" si="151"/>
        <v>0</v>
      </c>
      <c r="AR450" s="81">
        <f t="shared" ref="AR450" si="154">34*1</f>
        <v>34</v>
      </c>
      <c r="AS450" s="8">
        <f t="shared" si="150"/>
        <v>0</v>
      </c>
    </row>
    <row r="451" spans="1:45" x14ac:dyDescent="0.2">
      <c r="A451" s="160"/>
      <c r="B451" s="92" t="s">
        <v>28</v>
      </c>
      <c r="C451" s="58" t="s">
        <v>119</v>
      </c>
      <c r="D451" s="52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42"/>
      <c r="AJ451" s="42"/>
      <c r="AK451" s="27"/>
      <c r="AL451" s="27"/>
      <c r="AM451" s="42"/>
      <c r="AN451" s="42"/>
      <c r="AO451" s="42"/>
      <c r="AP451" s="42"/>
      <c r="AQ451" s="7">
        <f t="shared" si="151"/>
        <v>0</v>
      </c>
      <c r="AR451" s="83">
        <f>34*2</f>
        <v>68</v>
      </c>
      <c r="AS451" s="8">
        <f t="shared" si="150"/>
        <v>0</v>
      </c>
    </row>
    <row r="452" spans="1:45" x14ac:dyDescent="0.2">
      <c r="A452" s="160"/>
      <c r="B452" s="92" t="s">
        <v>32</v>
      </c>
      <c r="C452" s="58" t="s">
        <v>119</v>
      </c>
      <c r="D452" s="52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98" t="s">
        <v>143</v>
      </c>
      <c r="AI452" s="42"/>
      <c r="AJ452" s="42"/>
      <c r="AK452" s="27"/>
      <c r="AL452" s="27"/>
      <c r="AM452" s="42"/>
      <c r="AN452" s="42"/>
      <c r="AO452" s="42"/>
      <c r="AP452" s="42"/>
      <c r="AQ452" s="7">
        <f t="shared" si="151"/>
        <v>1</v>
      </c>
      <c r="AR452" s="83">
        <f>34*1.5</f>
        <v>51</v>
      </c>
      <c r="AS452" s="8">
        <f t="shared" si="150"/>
        <v>1.9607843137254902E-2</v>
      </c>
    </row>
    <row r="453" spans="1:45" x14ac:dyDescent="0.2">
      <c r="A453" s="160"/>
      <c r="B453" s="92" t="s">
        <v>30</v>
      </c>
      <c r="C453" s="58" t="s">
        <v>119</v>
      </c>
      <c r="D453" s="52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98" t="s">
        <v>143</v>
      </c>
      <c r="AG453" s="27"/>
      <c r="AH453" s="27"/>
      <c r="AI453" s="42"/>
      <c r="AJ453" s="42"/>
      <c r="AK453" s="27"/>
      <c r="AL453" s="27"/>
      <c r="AM453" s="42"/>
      <c r="AN453" s="42"/>
      <c r="AO453" s="42"/>
      <c r="AP453" s="42"/>
      <c r="AQ453" s="7">
        <f t="shared" si="151"/>
        <v>1</v>
      </c>
      <c r="AR453" s="81">
        <f>34*1</f>
        <v>34</v>
      </c>
      <c r="AS453" s="8">
        <f t="shared" si="150"/>
        <v>2.9411764705882353E-2</v>
      </c>
    </row>
    <row r="454" spans="1:45" ht="46.5" customHeight="1" x14ac:dyDescent="0.2">
      <c r="A454" s="160"/>
      <c r="B454" s="91" t="s">
        <v>109</v>
      </c>
      <c r="C454" s="58" t="s">
        <v>119</v>
      </c>
      <c r="D454" s="52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42"/>
      <c r="AJ454" s="42"/>
      <c r="AK454" s="27"/>
      <c r="AL454" s="27"/>
      <c r="AM454" s="42"/>
      <c r="AN454" s="42"/>
      <c r="AO454" s="42"/>
      <c r="AP454" s="42"/>
      <c r="AQ454" s="7">
        <f t="shared" si="151"/>
        <v>0</v>
      </c>
      <c r="AR454" s="81">
        <f t="shared" ref="AR454" si="155">34*1</f>
        <v>34</v>
      </c>
      <c r="AS454" s="8">
        <f t="shared" si="150"/>
        <v>0</v>
      </c>
    </row>
    <row r="455" spans="1:45" ht="33" customHeight="1" x14ac:dyDescent="0.2">
      <c r="A455" s="160"/>
      <c r="B455" s="91" t="s">
        <v>74</v>
      </c>
      <c r="C455" s="58" t="s">
        <v>119</v>
      </c>
      <c r="D455" s="52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42"/>
      <c r="AJ455" s="42"/>
      <c r="AK455" s="27"/>
      <c r="AL455" s="27"/>
      <c r="AM455" s="42"/>
      <c r="AN455" s="42"/>
      <c r="AO455" s="42"/>
      <c r="AP455" s="42"/>
      <c r="AQ455" s="7">
        <f t="shared" si="151"/>
        <v>0</v>
      </c>
      <c r="AR455" s="81">
        <f>34*2</f>
        <v>68</v>
      </c>
      <c r="AS455" s="8">
        <f t="shared" si="150"/>
        <v>0</v>
      </c>
    </row>
    <row r="456" spans="1:45" ht="18.75" customHeight="1" x14ac:dyDescent="0.2">
      <c r="A456" s="67"/>
      <c r="B456" s="68"/>
      <c r="C456" s="68"/>
      <c r="D456" s="68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7"/>
      <c r="AN456" s="67"/>
      <c r="AO456" s="67"/>
      <c r="AP456" s="67"/>
      <c r="AQ456" s="67"/>
      <c r="AR456" s="67"/>
      <c r="AS456" s="67"/>
    </row>
  </sheetData>
  <mergeCells count="310">
    <mergeCell ref="A421:A436"/>
    <mergeCell ref="B384:B386"/>
    <mergeCell ref="B387:B389"/>
    <mergeCell ref="B390:B392"/>
    <mergeCell ref="B393:B395"/>
    <mergeCell ref="A419:C420"/>
    <mergeCell ref="A418:D418"/>
    <mergeCell ref="B396:B398"/>
    <mergeCell ref="B399:B401"/>
    <mergeCell ref="B402:B404"/>
    <mergeCell ref="B405:B407"/>
    <mergeCell ref="B408:B410"/>
    <mergeCell ref="B411:B413"/>
    <mergeCell ref="B414:B416"/>
    <mergeCell ref="B310:B312"/>
    <mergeCell ref="B317:B319"/>
    <mergeCell ref="B347:B349"/>
    <mergeCell ref="B350:B352"/>
    <mergeCell ref="B353:B355"/>
    <mergeCell ref="B356:B358"/>
    <mergeCell ref="B359:B361"/>
    <mergeCell ref="B378:B380"/>
    <mergeCell ref="B381:B383"/>
    <mergeCell ref="B204:B207"/>
    <mergeCell ref="B208:B211"/>
    <mergeCell ref="B196:B199"/>
    <mergeCell ref="B307:B309"/>
    <mergeCell ref="B289:B291"/>
    <mergeCell ref="B292:B294"/>
    <mergeCell ref="B295:B297"/>
    <mergeCell ref="B298:B300"/>
    <mergeCell ref="B301:B303"/>
    <mergeCell ref="B277:B279"/>
    <mergeCell ref="B280:B282"/>
    <mergeCell ref="B283:B285"/>
    <mergeCell ref="B286:B288"/>
    <mergeCell ref="B224:B227"/>
    <mergeCell ref="B228:B231"/>
    <mergeCell ref="B232:B235"/>
    <mergeCell ref="B256:B259"/>
    <mergeCell ref="B260:B263"/>
    <mergeCell ref="B304:B306"/>
    <mergeCell ref="B268:B270"/>
    <mergeCell ref="B236:B239"/>
    <mergeCell ref="B240:B243"/>
    <mergeCell ref="B244:B247"/>
    <mergeCell ref="B248:B251"/>
    <mergeCell ref="B252:B255"/>
    <mergeCell ref="AM218:AP218"/>
    <mergeCell ref="A217:D217"/>
    <mergeCell ref="E217:AP217"/>
    <mergeCell ref="A88:A123"/>
    <mergeCell ref="B88:B91"/>
    <mergeCell ref="B92:B95"/>
    <mergeCell ref="B96:B99"/>
    <mergeCell ref="B100:B103"/>
    <mergeCell ref="A170:C171"/>
    <mergeCell ref="B104:B107"/>
    <mergeCell ref="B108:B111"/>
    <mergeCell ref="B112:B115"/>
    <mergeCell ref="B120:B123"/>
    <mergeCell ref="B132:B135"/>
    <mergeCell ref="U218:W218"/>
    <mergeCell ref="X218:AA218"/>
    <mergeCell ref="AB218:AD218"/>
    <mergeCell ref="AE218:AI218"/>
    <mergeCell ref="B192:B195"/>
    <mergeCell ref="B188:B191"/>
    <mergeCell ref="B184:B187"/>
    <mergeCell ref="A172:A215"/>
    <mergeCell ref="B176:B179"/>
    <mergeCell ref="B172:B175"/>
    <mergeCell ref="G3:W3"/>
    <mergeCell ref="G5:W7"/>
    <mergeCell ref="B24:B27"/>
    <mergeCell ref="B28:B31"/>
    <mergeCell ref="B32:B35"/>
    <mergeCell ref="AQ217:AQ219"/>
    <mergeCell ref="AQ45:AQ47"/>
    <mergeCell ref="A268:A312"/>
    <mergeCell ref="B271:B273"/>
    <mergeCell ref="B274:B276"/>
    <mergeCell ref="A220:A263"/>
    <mergeCell ref="B220:B223"/>
    <mergeCell ref="B52:B55"/>
    <mergeCell ref="Q86:T86"/>
    <mergeCell ref="U86:W86"/>
    <mergeCell ref="E85:AP85"/>
    <mergeCell ref="X86:AA86"/>
    <mergeCell ref="AB86:AD86"/>
    <mergeCell ref="AE86:AI86"/>
    <mergeCell ref="AJ86:AL86"/>
    <mergeCell ref="AM86:AP86"/>
    <mergeCell ref="A85:D85"/>
    <mergeCell ref="B56:B59"/>
    <mergeCell ref="B60:B63"/>
    <mergeCell ref="AP5:AQ5"/>
    <mergeCell ref="X6:AB6"/>
    <mergeCell ref="AQ169:AQ171"/>
    <mergeCell ref="AQ85:AQ87"/>
    <mergeCell ref="AQ125:AQ127"/>
    <mergeCell ref="B68:B71"/>
    <mergeCell ref="B72:B75"/>
    <mergeCell ref="B76:B79"/>
    <mergeCell ref="B80:B83"/>
    <mergeCell ref="B116:B119"/>
    <mergeCell ref="A169:D169"/>
    <mergeCell ref="A12:A43"/>
    <mergeCell ref="B12:B15"/>
    <mergeCell ref="B16:B19"/>
    <mergeCell ref="B20:B23"/>
    <mergeCell ref="AM126:AP126"/>
    <mergeCell ref="B64:B67"/>
    <mergeCell ref="E169:AP169"/>
    <mergeCell ref="AR85:AR87"/>
    <mergeCell ref="AS85:AS87"/>
    <mergeCell ref="A86:B87"/>
    <mergeCell ref="C86:C87"/>
    <mergeCell ref="E86:H86"/>
    <mergeCell ref="I86:L86"/>
    <mergeCell ref="M86:P86"/>
    <mergeCell ref="AR125:AR127"/>
    <mergeCell ref="AS125:AS127"/>
    <mergeCell ref="A126:B127"/>
    <mergeCell ref="C126:C127"/>
    <mergeCell ref="E126:H126"/>
    <mergeCell ref="I126:L126"/>
    <mergeCell ref="M126:P126"/>
    <mergeCell ref="Q126:T126"/>
    <mergeCell ref="U126:W126"/>
    <mergeCell ref="A125:D125"/>
    <mergeCell ref="E125:AP125"/>
    <mergeCell ref="X126:AA126"/>
    <mergeCell ref="AB126:AD126"/>
    <mergeCell ref="AE126:AI126"/>
    <mergeCell ref="AJ126:AL126"/>
    <mergeCell ref="A441:A455"/>
    <mergeCell ref="AR438:AR440"/>
    <mergeCell ref="A439:C440"/>
    <mergeCell ref="A438:D438"/>
    <mergeCell ref="AS438:AS440"/>
    <mergeCell ref="E439:H439"/>
    <mergeCell ref="I439:L439"/>
    <mergeCell ref="M439:P439"/>
    <mergeCell ref="Q439:T439"/>
    <mergeCell ref="U439:W439"/>
    <mergeCell ref="X439:AA439"/>
    <mergeCell ref="AB439:AD439"/>
    <mergeCell ref="E438:AP438"/>
    <mergeCell ref="AQ438:AQ440"/>
    <mergeCell ref="AE439:AI439"/>
    <mergeCell ref="AJ439:AL439"/>
    <mergeCell ref="AM439:AP439"/>
    <mergeCell ref="AS418:AS420"/>
    <mergeCell ref="E419:H419"/>
    <mergeCell ref="I419:L419"/>
    <mergeCell ref="M419:P419"/>
    <mergeCell ref="Q419:T419"/>
    <mergeCell ref="A369:A416"/>
    <mergeCell ref="Q367:T367"/>
    <mergeCell ref="U367:W367"/>
    <mergeCell ref="X367:AA367"/>
    <mergeCell ref="AB367:AD367"/>
    <mergeCell ref="AE367:AI367"/>
    <mergeCell ref="AJ367:AL367"/>
    <mergeCell ref="U419:W419"/>
    <mergeCell ref="X419:AA419"/>
    <mergeCell ref="AB419:AD419"/>
    <mergeCell ref="AE419:AI419"/>
    <mergeCell ref="AJ419:AL419"/>
    <mergeCell ref="AM419:AP419"/>
    <mergeCell ref="E418:AP418"/>
    <mergeCell ref="AQ418:AQ420"/>
    <mergeCell ref="AR418:AR420"/>
    <mergeCell ref="B369:B371"/>
    <mergeCell ref="B372:B374"/>
    <mergeCell ref="B375:B377"/>
    <mergeCell ref="AR366:AR368"/>
    <mergeCell ref="AS366:AS368"/>
    <mergeCell ref="A367:C368"/>
    <mergeCell ref="E367:H367"/>
    <mergeCell ref="I367:L367"/>
    <mergeCell ref="M367:P367"/>
    <mergeCell ref="A317:A364"/>
    <mergeCell ref="AM367:AP367"/>
    <mergeCell ref="B326:B328"/>
    <mergeCell ref="B329:B331"/>
    <mergeCell ref="B332:B334"/>
    <mergeCell ref="B335:B337"/>
    <mergeCell ref="B338:B340"/>
    <mergeCell ref="B341:B343"/>
    <mergeCell ref="B344:B346"/>
    <mergeCell ref="B320:B322"/>
    <mergeCell ref="B323:B325"/>
    <mergeCell ref="B362:B364"/>
    <mergeCell ref="A366:D366"/>
    <mergeCell ref="AR314:AR316"/>
    <mergeCell ref="AS314:AS316"/>
    <mergeCell ref="A315:C316"/>
    <mergeCell ref="E315:H315"/>
    <mergeCell ref="I315:L315"/>
    <mergeCell ref="M315:P315"/>
    <mergeCell ref="Q315:T315"/>
    <mergeCell ref="U315:W315"/>
    <mergeCell ref="X315:AA315"/>
    <mergeCell ref="AB315:AD315"/>
    <mergeCell ref="AE315:AI315"/>
    <mergeCell ref="AJ315:AL315"/>
    <mergeCell ref="AM315:AP315"/>
    <mergeCell ref="A314:D314"/>
    <mergeCell ref="E314:AP314"/>
    <mergeCell ref="AQ314:AQ316"/>
    <mergeCell ref="AR265:AR267"/>
    <mergeCell ref="AS265:AS267"/>
    <mergeCell ref="A266:C267"/>
    <mergeCell ref="E266:H266"/>
    <mergeCell ref="I266:L266"/>
    <mergeCell ref="M266:P266"/>
    <mergeCell ref="Q266:T266"/>
    <mergeCell ref="U266:W266"/>
    <mergeCell ref="X266:AA266"/>
    <mergeCell ref="AB266:AD266"/>
    <mergeCell ref="AE266:AI266"/>
    <mergeCell ref="AJ266:AL266"/>
    <mergeCell ref="AM266:AP266"/>
    <mergeCell ref="A265:D265"/>
    <mergeCell ref="E265:AP265"/>
    <mergeCell ref="AQ265:AQ267"/>
    <mergeCell ref="AR217:AR219"/>
    <mergeCell ref="AS217:AS219"/>
    <mergeCell ref="A218:C219"/>
    <mergeCell ref="E218:H218"/>
    <mergeCell ref="I218:L218"/>
    <mergeCell ref="M218:P218"/>
    <mergeCell ref="Q218:T218"/>
    <mergeCell ref="B164:B167"/>
    <mergeCell ref="A128:A167"/>
    <mergeCell ref="B136:B139"/>
    <mergeCell ref="B140:B143"/>
    <mergeCell ref="B128:B131"/>
    <mergeCell ref="B144:B147"/>
    <mergeCell ref="B148:B151"/>
    <mergeCell ref="B152:B155"/>
    <mergeCell ref="B156:B159"/>
    <mergeCell ref="B160:B163"/>
    <mergeCell ref="AR169:AR171"/>
    <mergeCell ref="AS169:AS171"/>
    <mergeCell ref="M170:P170"/>
    <mergeCell ref="Q170:T170"/>
    <mergeCell ref="U170:W170"/>
    <mergeCell ref="E170:H170"/>
    <mergeCell ref="AJ218:AL218"/>
    <mergeCell ref="AR45:AR47"/>
    <mergeCell ref="AJ46:AL46"/>
    <mergeCell ref="AM46:AP46"/>
    <mergeCell ref="A44:D44"/>
    <mergeCell ref="AS45:AS47"/>
    <mergeCell ref="E46:H46"/>
    <mergeCell ref="I46:L46"/>
    <mergeCell ref="M46:P46"/>
    <mergeCell ref="Q46:T46"/>
    <mergeCell ref="U46:W46"/>
    <mergeCell ref="X46:AA46"/>
    <mergeCell ref="AB46:AD46"/>
    <mergeCell ref="AE46:AI46"/>
    <mergeCell ref="A46:B47"/>
    <mergeCell ref="C46:C47"/>
    <mergeCell ref="A45:D45"/>
    <mergeCell ref="E45:AP4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P4:AQ4"/>
    <mergeCell ref="AQ366:AQ368"/>
    <mergeCell ref="X3:AB3"/>
    <mergeCell ref="X4:AB5"/>
    <mergeCell ref="B4:C4"/>
    <mergeCell ref="AC3:AM5"/>
    <mergeCell ref="A7:B7"/>
    <mergeCell ref="C7:D7"/>
    <mergeCell ref="A216:D216"/>
    <mergeCell ref="B200:B203"/>
    <mergeCell ref="B36:B39"/>
    <mergeCell ref="B40:B43"/>
    <mergeCell ref="E366:AP366"/>
    <mergeCell ref="I170:L170"/>
    <mergeCell ref="X170:AA170"/>
    <mergeCell ref="AB170:AD170"/>
    <mergeCell ref="AE170:AI170"/>
    <mergeCell ref="AJ170:AL170"/>
    <mergeCell ref="AM170:AP170"/>
    <mergeCell ref="B212:B215"/>
    <mergeCell ref="B180:B183"/>
    <mergeCell ref="AN3:AO5"/>
    <mergeCell ref="A48:A83"/>
    <mergeCell ref="B48:B51"/>
  </mergeCells>
  <pageMargins left="0.25" right="0.25" top="0.51" bottom="0.75" header="0.3" footer="0.3"/>
  <pageSetup paperSize="9" scale="46" fitToHeight="0" orientation="landscape" r:id="rId1"/>
  <headerFooter>
    <oddHeader>&amp;C&amp;G</oddHeader>
  </headerFooter>
  <rowBreaks count="10" manualBreakCount="10">
    <brk id="44" max="50" man="1"/>
    <brk id="84" max="50" man="1"/>
    <brk id="124" max="50" man="1"/>
    <brk id="168" max="50" man="1"/>
    <brk id="216" max="16383" man="1"/>
    <brk id="264" max="16383" man="1"/>
    <brk id="313" max="16383" man="1"/>
    <brk id="365" max="16383" man="1"/>
    <brk id="417" max="50" man="1"/>
    <brk id="437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2025-07-31T04:29:37Z</cp:lastPrinted>
  <dcterms:created xsi:type="dcterms:W3CDTF">2024-09-28T08:38:22Z</dcterms:created>
  <dcterms:modified xsi:type="dcterms:W3CDTF">2026-04-01T08:39:22Z</dcterms:modified>
</cp:coreProperties>
</file>