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14295" windowHeight="10635"/>
  </bookViews>
  <sheets>
    <sheet name="1-4" sheetId="1" r:id="rId1"/>
    <sheet name="5-11" sheetId="2" r:id="rId2"/>
  </sheets>
  <calcPr calcId="162913"/>
</workbook>
</file>

<file path=xl/calcChain.xml><?xml version="1.0" encoding="utf-8"?>
<calcChain xmlns="http://schemas.openxmlformats.org/spreadsheetml/2006/main">
  <c r="H185" i="2" l="1"/>
  <c r="I185" i="2" s="1"/>
  <c r="J185" i="2" s="1"/>
  <c r="G185" i="2"/>
  <c r="H184" i="2"/>
  <c r="I184" i="2" s="1"/>
  <c r="J184" i="2" s="1"/>
  <c r="G184" i="2"/>
  <c r="G183" i="2"/>
  <c r="H183" i="2" s="1"/>
  <c r="I183" i="2" s="1"/>
  <c r="J183" i="2" s="1"/>
  <c r="H180" i="2"/>
  <c r="I180" i="2" s="1"/>
  <c r="J180" i="2" s="1"/>
  <c r="G180" i="2"/>
  <c r="G176" i="2"/>
  <c r="H176" i="2" s="1"/>
  <c r="I176" i="2" s="1"/>
  <c r="J176" i="2" s="1"/>
  <c r="G175" i="2"/>
  <c r="H175" i="2" s="1"/>
  <c r="I175" i="2" s="1"/>
  <c r="J175" i="2" s="1"/>
  <c r="H166" i="2"/>
  <c r="I166" i="2" s="1"/>
  <c r="J166" i="2" s="1"/>
  <c r="G166" i="2"/>
  <c r="G165" i="2"/>
  <c r="H165" i="2" s="1"/>
  <c r="I165" i="2" s="1"/>
  <c r="J165" i="2" s="1"/>
  <c r="G157" i="2"/>
  <c r="H157" i="2" s="1"/>
  <c r="I157" i="2" s="1"/>
  <c r="J157" i="2" s="1"/>
  <c r="H156" i="2"/>
  <c r="I156" i="2" s="1"/>
  <c r="J156" i="2" s="1"/>
  <c r="G156" i="2"/>
  <c r="H148" i="2"/>
  <c r="I148" i="2"/>
  <c r="J148" i="2" s="1"/>
  <c r="G148" i="2"/>
  <c r="G146" i="2"/>
  <c r="H146" i="2" s="1"/>
  <c r="I146" i="2" s="1"/>
  <c r="J146" i="2" s="1"/>
  <c r="H145" i="2"/>
  <c r="I145" i="2" s="1"/>
  <c r="J145" i="2" s="1"/>
  <c r="G145" i="2"/>
  <c r="G140" i="2"/>
  <c r="H140" i="2" s="1"/>
  <c r="I140" i="2" s="1"/>
  <c r="J140" i="2" s="1"/>
  <c r="H137" i="2"/>
  <c r="I137" i="2" s="1"/>
  <c r="J137" i="2" s="1"/>
  <c r="G137" i="2"/>
  <c r="G129" i="2"/>
  <c r="H129" i="2" s="1"/>
  <c r="I129" i="2" s="1"/>
  <c r="J129" i="2" s="1"/>
  <c r="H123" i="2" l="1"/>
  <c r="I123" i="2" s="1"/>
  <c r="J123" i="2" s="1"/>
  <c r="G123" i="2"/>
  <c r="G119" i="2"/>
  <c r="H119" i="2" s="1"/>
  <c r="I119" i="2" s="1"/>
  <c r="J119" i="2" s="1"/>
  <c r="G110" i="2"/>
  <c r="H110" i="2" s="1"/>
  <c r="I110" i="2" s="1"/>
  <c r="J110" i="2" s="1"/>
  <c r="H109" i="2"/>
  <c r="I109" i="2" s="1"/>
  <c r="J109" i="2" s="1"/>
  <c r="G109" i="2"/>
  <c r="G108" i="2"/>
  <c r="H108" i="2" s="1"/>
  <c r="I108" i="2" s="1"/>
  <c r="J108" i="2" s="1"/>
  <c r="H99" i="2"/>
  <c r="I99" i="2" s="1"/>
  <c r="J99" i="2" s="1"/>
  <c r="G99" i="2"/>
  <c r="H91" i="2"/>
  <c r="I91" i="2"/>
  <c r="J91" i="2" s="1"/>
  <c r="G91" i="2"/>
  <c r="G90" i="2"/>
  <c r="H90" i="2" s="1"/>
  <c r="I90" i="2" s="1"/>
  <c r="J90" i="2" s="1"/>
  <c r="H89" i="2"/>
  <c r="I89" i="2" s="1"/>
  <c r="J89" i="2" s="1"/>
  <c r="G89" i="2"/>
  <c r="H84" i="2"/>
  <c r="I84" i="2"/>
  <c r="J84" i="2" s="1"/>
  <c r="G84" i="2"/>
  <c r="H80" i="2" l="1"/>
  <c r="I80" i="2" s="1"/>
  <c r="J80" i="2" s="1"/>
  <c r="G80" i="2"/>
  <c r="H71" i="2"/>
  <c r="I71" i="2" s="1"/>
  <c r="J71" i="2" s="1"/>
  <c r="G71" i="2"/>
  <c r="I70" i="2" l="1"/>
  <c r="J70" i="2" s="1"/>
  <c r="G70" i="2"/>
  <c r="H70" i="2" s="1"/>
  <c r="G69" i="2"/>
  <c r="H69" i="2" s="1"/>
  <c r="I69" i="2" s="1"/>
  <c r="J69" i="2" s="1"/>
  <c r="G64" i="2"/>
  <c r="H64" i="2" s="1"/>
  <c r="I64" i="2" s="1"/>
  <c r="J64" i="2" s="1"/>
  <c r="H61" i="2"/>
  <c r="I61" i="2" s="1"/>
  <c r="J61" i="2" s="1"/>
  <c r="G61" i="2"/>
  <c r="H53" i="2"/>
  <c r="I53" i="2"/>
  <c r="J53" i="2" s="1"/>
  <c r="G53" i="2"/>
  <c r="G52" i="2"/>
  <c r="H52" i="2" s="1"/>
  <c r="I52" i="2" s="1"/>
  <c r="J52" i="2" s="1"/>
  <c r="H51" i="2"/>
  <c r="I51" i="2" s="1"/>
  <c r="J51" i="2" s="1"/>
  <c r="G51" i="2"/>
  <c r="G47" i="2"/>
  <c r="H47" i="2" s="1"/>
  <c r="I47" i="2" s="1"/>
  <c r="J47" i="2" s="1"/>
  <c r="G43" i="2"/>
  <c r="H43" i="2" s="1"/>
  <c r="I43" i="2" s="1"/>
  <c r="J43" i="2" s="1"/>
  <c r="G42" i="2"/>
  <c r="H42" i="2" s="1"/>
  <c r="I42" i="2" s="1"/>
  <c r="J42" i="2" s="1"/>
  <c r="G35" i="2" l="1"/>
  <c r="H35" i="2" s="1"/>
  <c r="I35" i="2" s="1"/>
  <c r="J35" i="2" s="1"/>
  <c r="H34" i="2"/>
  <c r="I34" i="2" s="1"/>
  <c r="G34" i="2"/>
  <c r="H33" i="2"/>
  <c r="I33" i="2"/>
  <c r="J33" i="2" s="1"/>
  <c r="G33" i="2"/>
  <c r="G25" i="2"/>
  <c r="H25" i="2" s="1"/>
  <c r="I25" i="2" s="1"/>
  <c r="J25" i="2" s="1"/>
  <c r="G24" i="2"/>
  <c r="H24" i="2" s="1"/>
  <c r="I24" i="2" s="1"/>
  <c r="J24" i="2" s="1"/>
  <c r="H17" i="2"/>
  <c r="I17" i="2" s="1"/>
  <c r="J17" i="2" s="1"/>
  <c r="G17" i="2"/>
  <c r="H15" i="2"/>
  <c r="I15" i="2"/>
  <c r="J15" i="2" s="1"/>
  <c r="G15" i="2"/>
  <c r="G14" i="2"/>
  <c r="H14" i="2" s="1"/>
  <c r="I14" i="2" s="1"/>
  <c r="J14" i="2" s="1"/>
  <c r="G9" i="2"/>
  <c r="H9" i="2" s="1"/>
  <c r="I9" i="2" s="1"/>
  <c r="J9" i="2" s="1"/>
  <c r="G6" i="2"/>
  <c r="H6" i="2" s="1"/>
  <c r="I6" i="2" s="1"/>
  <c r="J6" i="2" s="1"/>
  <c r="B193" i="2" l="1"/>
  <c r="A193" i="2"/>
  <c r="L192" i="2"/>
  <c r="J192" i="2"/>
  <c r="I192" i="2"/>
  <c r="H192" i="2"/>
  <c r="G192" i="2"/>
  <c r="F192" i="2"/>
  <c r="B183" i="2"/>
  <c r="A183" i="2"/>
  <c r="L182" i="2"/>
  <c r="L193" i="2" s="1"/>
  <c r="J182" i="2"/>
  <c r="J193" i="2" s="1"/>
  <c r="I182" i="2"/>
  <c r="I193" i="2" s="1"/>
  <c r="H182" i="2"/>
  <c r="H193" i="2" s="1"/>
  <c r="G182" i="2"/>
  <c r="G193" i="2" s="1"/>
  <c r="F182" i="2"/>
  <c r="F193" i="2" s="1"/>
  <c r="B174" i="2"/>
  <c r="A174" i="2"/>
  <c r="L173" i="2"/>
  <c r="J173" i="2"/>
  <c r="I173" i="2"/>
  <c r="H173" i="2"/>
  <c r="G173" i="2"/>
  <c r="F173" i="2"/>
  <c r="B164" i="2"/>
  <c r="A164" i="2"/>
  <c r="L163" i="2"/>
  <c r="L174" i="2" s="1"/>
  <c r="J163" i="2"/>
  <c r="J174" i="2" s="1"/>
  <c r="I163" i="2"/>
  <c r="I174" i="2" s="1"/>
  <c r="H163" i="2"/>
  <c r="H174" i="2" s="1"/>
  <c r="G163" i="2"/>
  <c r="G174" i="2" s="1"/>
  <c r="F163" i="2"/>
  <c r="F174" i="2" s="1"/>
  <c r="B155" i="2"/>
  <c r="A155" i="2"/>
  <c r="L154" i="2"/>
  <c r="J154" i="2"/>
  <c r="I154" i="2"/>
  <c r="H154" i="2"/>
  <c r="G154" i="2"/>
  <c r="F154" i="2"/>
  <c r="B145" i="2"/>
  <c r="A145" i="2"/>
  <c r="L144" i="2"/>
  <c r="L155" i="2" s="1"/>
  <c r="J144" i="2"/>
  <c r="J155" i="2" s="1"/>
  <c r="I144" i="2"/>
  <c r="I155" i="2" s="1"/>
  <c r="H144" i="2"/>
  <c r="G144" i="2"/>
  <c r="F144" i="2"/>
  <c r="F155" i="2" s="1"/>
  <c r="B136" i="2"/>
  <c r="A136" i="2"/>
  <c r="L135" i="2"/>
  <c r="J135" i="2"/>
  <c r="I135" i="2"/>
  <c r="H135" i="2"/>
  <c r="G135" i="2"/>
  <c r="F135" i="2"/>
  <c r="B126" i="2"/>
  <c r="A126" i="2"/>
  <c r="L125" i="2"/>
  <c r="L136" i="2" s="1"/>
  <c r="J125" i="2"/>
  <c r="J136" i="2" s="1"/>
  <c r="I125" i="2"/>
  <c r="I136" i="2" s="1"/>
  <c r="H125" i="2"/>
  <c r="H136" i="2" s="1"/>
  <c r="G125" i="2"/>
  <c r="G136" i="2" s="1"/>
  <c r="F125" i="2"/>
  <c r="F136" i="2" s="1"/>
  <c r="B117" i="2"/>
  <c r="A117" i="2"/>
  <c r="L116" i="2"/>
  <c r="J116" i="2"/>
  <c r="I116" i="2"/>
  <c r="H116" i="2"/>
  <c r="G116" i="2"/>
  <c r="F116" i="2"/>
  <c r="B107" i="2"/>
  <c r="A107" i="2"/>
  <c r="L106" i="2"/>
  <c r="L117" i="2" s="1"/>
  <c r="J106" i="2"/>
  <c r="J117" i="2" s="1"/>
  <c r="I106" i="2"/>
  <c r="I117" i="2" s="1"/>
  <c r="H106" i="2"/>
  <c r="G106" i="2"/>
  <c r="G117" i="2" s="1"/>
  <c r="F106" i="2"/>
  <c r="F117" i="2" s="1"/>
  <c r="B98" i="2"/>
  <c r="A98" i="2"/>
  <c r="L97" i="2"/>
  <c r="J97" i="2"/>
  <c r="I97" i="2"/>
  <c r="H97" i="2"/>
  <c r="G97" i="2"/>
  <c r="F97" i="2"/>
  <c r="B88" i="2"/>
  <c r="A88" i="2"/>
  <c r="L87" i="2"/>
  <c r="L98" i="2" s="1"/>
  <c r="J87" i="2"/>
  <c r="J98" i="2" s="1"/>
  <c r="I87" i="2"/>
  <c r="H87" i="2"/>
  <c r="G87" i="2"/>
  <c r="G98" i="2" s="1"/>
  <c r="F87" i="2"/>
  <c r="B79" i="2"/>
  <c r="A79" i="2"/>
  <c r="L78" i="2"/>
  <c r="J78" i="2"/>
  <c r="I78" i="2"/>
  <c r="H78" i="2"/>
  <c r="G78" i="2"/>
  <c r="F78" i="2"/>
  <c r="B69" i="2"/>
  <c r="A69" i="2"/>
  <c r="L68" i="2"/>
  <c r="L79" i="2" s="1"/>
  <c r="J68" i="2"/>
  <c r="J79" i="2" s="1"/>
  <c r="I68" i="2"/>
  <c r="H68" i="2"/>
  <c r="G68" i="2"/>
  <c r="F68" i="2"/>
  <c r="F79" i="2" s="1"/>
  <c r="B60" i="2"/>
  <c r="A60" i="2"/>
  <c r="L59" i="2"/>
  <c r="J59" i="2"/>
  <c r="I59" i="2"/>
  <c r="H59" i="2"/>
  <c r="G59" i="2"/>
  <c r="F59" i="2"/>
  <c r="B50" i="2"/>
  <c r="A50" i="2"/>
  <c r="L49" i="2"/>
  <c r="J49" i="2"/>
  <c r="J60" i="2" s="1"/>
  <c r="I49" i="2"/>
  <c r="H49" i="2"/>
  <c r="G49" i="2"/>
  <c r="F49" i="2"/>
  <c r="F60" i="2" s="1"/>
  <c r="B41" i="2"/>
  <c r="A41" i="2"/>
  <c r="L40" i="2"/>
  <c r="J40" i="2"/>
  <c r="I40" i="2"/>
  <c r="H40" i="2"/>
  <c r="G40" i="2"/>
  <c r="F40" i="2"/>
  <c r="B32" i="2"/>
  <c r="A32" i="2"/>
  <c r="L31" i="2"/>
  <c r="J31" i="2"/>
  <c r="J41" i="2" s="1"/>
  <c r="I31" i="2"/>
  <c r="H31" i="2"/>
  <c r="G31" i="2"/>
  <c r="F31" i="2"/>
  <c r="F41" i="2" s="1"/>
  <c r="B23" i="2"/>
  <c r="A23" i="2"/>
  <c r="L22" i="2"/>
  <c r="J22" i="2"/>
  <c r="I22" i="2"/>
  <c r="H22" i="2"/>
  <c r="G22" i="2"/>
  <c r="F22" i="2"/>
  <c r="B14" i="2"/>
  <c r="A14" i="2"/>
  <c r="L13" i="2"/>
  <c r="J13" i="2"/>
  <c r="J23" i="2" s="1"/>
  <c r="I13" i="2"/>
  <c r="I23" i="2" s="1"/>
  <c r="H13" i="2"/>
  <c r="G13" i="2"/>
  <c r="F13" i="2"/>
  <c r="H155" i="2" l="1"/>
  <c r="G155" i="2"/>
  <c r="H117" i="2"/>
  <c r="I98" i="2"/>
  <c r="H98" i="2"/>
  <c r="F98" i="2"/>
  <c r="I79" i="2"/>
  <c r="H79" i="2"/>
  <c r="G79" i="2"/>
  <c r="L60" i="2"/>
  <c r="I60" i="2"/>
  <c r="H60" i="2"/>
  <c r="G60" i="2"/>
  <c r="G41" i="2"/>
  <c r="I41" i="2"/>
  <c r="H41" i="2"/>
  <c r="L41" i="2"/>
  <c r="F23" i="2"/>
  <c r="H23" i="2"/>
  <c r="G23" i="2"/>
  <c r="L23" i="2"/>
  <c r="J194" i="2"/>
  <c r="F194" i="2" l="1"/>
  <c r="I194" i="2"/>
  <c r="G194" i="2"/>
  <c r="H194" i="2"/>
  <c r="L194" i="2"/>
  <c r="B193" i="1"/>
  <c r="A193" i="1"/>
  <c r="L192" i="1"/>
  <c r="J192" i="1"/>
  <c r="I192" i="1"/>
  <c r="H192" i="1"/>
  <c r="G192" i="1"/>
  <c r="F192" i="1"/>
  <c r="B183" i="1"/>
  <c r="A183" i="1"/>
  <c r="L182" i="1"/>
  <c r="J182" i="1"/>
  <c r="I182" i="1"/>
  <c r="I193" i="1" s="1"/>
  <c r="H182" i="1"/>
  <c r="G182" i="1"/>
  <c r="F182" i="1"/>
  <c r="F193" i="1" s="1"/>
  <c r="B174" i="1"/>
  <c r="A174" i="1"/>
  <c r="L173" i="1"/>
  <c r="J173" i="1"/>
  <c r="I173" i="1"/>
  <c r="H173" i="1"/>
  <c r="G173" i="1"/>
  <c r="F173" i="1"/>
  <c r="B164" i="1"/>
  <c r="A164" i="1"/>
  <c r="L163" i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F155" i="1" s="1"/>
  <c r="B136" i="1"/>
  <c r="A136" i="1"/>
  <c r="L135" i="1"/>
  <c r="J135" i="1"/>
  <c r="I135" i="1"/>
  <c r="H135" i="1"/>
  <c r="G135" i="1"/>
  <c r="F135" i="1"/>
  <c r="B126" i="1"/>
  <c r="A126" i="1"/>
  <c r="L125" i="1"/>
  <c r="J125" i="1"/>
  <c r="I125" i="1"/>
  <c r="H125" i="1"/>
  <c r="G125" i="1"/>
  <c r="F125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B98" i="1"/>
  <c r="A98" i="1"/>
  <c r="L97" i="1"/>
  <c r="J97" i="1"/>
  <c r="I97" i="1"/>
  <c r="H97" i="1"/>
  <c r="G97" i="1"/>
  <c r="F97" i="1"/>
  <c r="B88" i="1"/>
  <c r="A88" i="1"/>
  <c r="L87" i="1"/>
  <c r="J87" i="1"/>
  <c r="I87" i="1"/>
  <c r="H87" i="1"/>
  <c r="G87" i="1"/>
  <c r="F87" i="1"/>
  <c r="B79" i="1"/>
  <c r="A79" i="1"/>
  <c r="L78" i="1"/>
  <c r="J78" i="1"/>
  <c r="I78" i="1"/>
  <c r="H78" i="1"/>
  <c r="G78" i="1"/>
  <c r="F78" i="1"/>
  <c r="B69" i="1"/>
  <c r="A69" i="1"/>
  <c r="L68" i="1"/>
  <c r="J68" i="1"/>
  <c r="I68" i="1"/>
  <c r="H68" i="1"/>
  <c r="G68" i="1"/>
  <c r="F68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3" i="1"/>
  <c r="A23" i="1"/>
  <c r="L22" i="1"/>
  <c r="J22" i="1"/>
  <c r="I22" i="1"/>
  <c r="H22" i="1"/>
  <c r="G22" i="1"/>
  <c r="F22" i="1"/>
  <c r="B14" i="1"/>
  <c r="A14" i="1"/>
  <c r="L13" i="1"/>
  <c r="J13" i="1"/>
  <c r="I13" i="1"/>
  <c r="H13" i="1"/>
  <c r="G13" i="1"/>
  <c r="F13" i="1"/>
  <c r="L193" i="1" l="1"/>
  <c r="G193" i="1"/>
  <c r="L174" i="1"/>
  <c r="H174" i="1"/>
  <c r="G174" i="1"/>
  <c r="L136" i="1"/>
  <c r="I155" i="1"/>
  <c r="G136" i="1"/>
  <c r="I117" i="1"/>
  <c r="G98" i="1"/>
  <c r="I79" i="1"/>
  <c r="L98" i="1"/>
  <c r="J193" i="1"/>
  <c r="H193" i="1"/>
  <c r="J174" i="1"/>
  <c r="I174" i="1"/>
  <c r="F174" i="1"/>
  <c r="L155" i="1"/>
  <c r="H155" i="1"/>
  <c r="G155" i="1"/>
  <c r="J155" i="1"/>
  <c r="J136" i="1"/>
  <c r="I136" i="1"/>
  <c r="F136" i="1"/>
  <c r="H136" i="1"/>
  <c r="J117" i="1"/>
  <c r="L117" i="1"/>
  <c r="H117" i="1"/>
  <c r="G117" i="1"/>
  <c r="F117" i="1"/>
  <c r="I98" i="1"/>
  <c r="H98" i="1"/>
  <c r="F98" i="1"/>
  <c r="J98" i="1"/>
  <c r="J79" i="1"/>
  <c r="L79" i="1"/>
  <c r="F79" i="1"/>
  <c r="H79" i="1"/>
  <c r="G79" i="1"/>
  <c r="H60" i="1"/>
  <c r="I60" i="1"/>
  <c r="J60" i="1"/>
  <c r="G60" i="1"/>
  <c r="L60" i="1"/>
  <c r="F60" i="1"/>
  <c r="F41" i="1"/>
  <c r="L41" i="1"/>
  <c r="H41" i="1"/>
  <c r="G41" i="1"/>
  <c r="J41" i="1"/>
  <c r="I41" i="1"/>
  <c r="L23" i="1"/>
  <c r="J23" i="1"/>
  <c r="I23" i="1"/>
  <c r="F23" i="1"/>
  <c r="H23" i="1"/>
  <c r="G23" i="1"/>
  <c r="H194" i="1" l="1"/>
  <c r="F194" i="1"/>
  <c r="L194" i="1"/>
  <c r="G194" i="1"/>
  <c r="J194" i="1"/>
  <c r="I194" i="1"/>
</calcChain>
</file>

<file path=xl/sharedStrings.xml><?xml version="1.0" encoding="utf-8"?>
<sst xmlns="http://schemas.openxmlformats.org/spreadsheetml/2006/main" count="710" uniqueCount="157">
  <si>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</si>
  <si>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</si>
  <si>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</si>
  <si>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</si>
  <si>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</si>
  <si>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</si>
  <si>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</si>
  <si>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</si>
  <si>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</si>
  <si>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</si>
  <si>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</si>
  <si>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</si>
  <si>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</si>
  <si>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</si>
  <si>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</si>
  <si>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</si>
  <si>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</si>
  <si>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</si>
  <si>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</si>
  <si>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</si>
  <si>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</si>
  <si>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</si>
  <si>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</si>
  <si>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</si>
  <si>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</si>
  <si>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</si>
  <si>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</si>
  <si>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</si>
  <si>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</si>
  <si>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</si>
  <si>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</si>
  <si>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</si>
  <si>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</si>
  <si>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</si>
  <si>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</si>
  <si>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</si>
  <si>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</si>
  <si>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</si>
  <si>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</si>
  <si>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овсяная молочная с маслом</t>
  </si>
  <si>
    <t>6,/4</t>
  </si>
  <si>
    <t>Кофейный напиток на молоке</t>
  </si>
  <si>
    <t>32/10</t>
  </si>
  <si>
    <t xml:space="preserve"> 3/13</t>
  </si>
  <si>
    <t xml:space="preserve"> 6/2</t>
  </si>
  <si>
    <t>37/8</t>
  </si>
  <si>
    <t>Чай с сахаром и лимоном</t>
  </si>
  <si>
    <t xml:space="preserve"> 29/10</t>
  </si>
  <si>
    <t xml:space="preserve"> 9/5</t>
  </si>
  <si>
    <t>Чай с сахаром</t>
  </si>
  <si>
    <t xml:space="preserve"> 27/10</t>
  </si>
  <si>
    <t>Хлеб пшеничный</t>
  </si>
  <si>
    <t xml:space="preserve">Рассольник с крупой и сметаной </t>
  </si>
  <si>
    <t xml:space="preserve"> 11/2</t>
  </si>
  <si>
    <t>Биточек мясной паровой</t>
  </si>
  <si>
    <t xml:space="preserve"> 5/9</t>
  </si>
  <si>
    <t>Картофельное пюре</t>
  </si>
  <si>
    <t xml:space="preserve"> 3/3</t>
  </si>
  <si>
    <t>Напиток из шиповника</t>
  </si>
  <si>
    <t xml:space="preserve"> 37/10</t>
  </si>
  <si>
    <t>Макароны отварные с маслом</t>
  </si>
  <si>
    <t>Компот из яблок</t>
  </si>
  <si>
    <t xml:space="preserve"> 3/10</t>
  </si>
  <si>
    <t xml:space="preserve"> 20/10</t>
  </si>
  <si>
    <t>Каша рисовая молочная с маслом</t>
  </si>
  <si>
    <t xml:space="preserve"> 9/4</t>
  </si>
  <si>
    <t>Йогурт</t>
  </si>
  <si>
    <t>Какао с молоком</t>
  </si>
  <si>
    <t xml:space="preserve"> 36/10</t>
  </si>
  <si>
    <t>Уха с крупой рисовой</t>
  </si>
  <si>
    <t xml:space="preserve"> 37/2</t>
  </si>
  <si>
    <t>Рагу овощное с мясом куриным</t>
  </si>
  <si>
    <t xml:space="preserve"> 3/9</t>
  </si>
  <si>
    <t xml:space="preserve"> 2/6</t>
  </si>
  <si>
    <t xml:space="preserve">Хлеб пшеничный </t>
  </si>
  <si>
    <t xml:space="preserve">Печенье </t>
  </si>
  <si>
    <t>Суп-лапша с курой</t>
  </si>
  <si>
    <t xml:space="preserve"> 12/7</t>
  </si>
  <si>
    <t xml:space="preserve"> 43/3</t>
  </si>
  <si>
    <t>Компот из кураги и изюма</t>
  </si>
  <si>
    <t>Каша ячневая молочная с маслом</t>
  </si>
  <si>
    <t xml:space="preserve"> 15/4</t>
  </si>
  <si>
    <t>Напиток из цикория с молоком</t>
  </si>
  <si>
    <t xml:space="preserve"> 34/10</t>
  </si>
  <si>
    <t>Яблоко</t>
  </si>
  <si>
    <t>Суп картофельный со сметаной</t>
  </si>
  <si>
    <t xml:space="preserve"> 12/2</t>
  </si>
  <si>
    <t xml:space="preserve"> 43/8</t>
  </si>
  <si>
    <t xml:space="preserve"> 46/3</t>
  </si>
  <si>
    <t>Компот из сухофруктов</t>
  </si>
  <si>
    <t xml:space="preserve"> 6/10</t>
  </si>
  <si>
    <t>Суп крестьянский с крупой</t>
  </si>
  <si>
    <t xml:space="preserve"> 38/2</t>
  </si>
  <si>
    <t>Печень по-строгановски</t>
  </si>
  <si>
    <t xml:space="preserve"> 9/8</t>
  </si>
  <si>
    <t>Компот из ягод</t>
  </si>
  <si>
    <t xml:space="preserve"> 7/10</t>
  </si>
  <si>
    <t>Каша пшенная молочная с маслом</t>
  </si>
  <si>
    <t xml:space="preserve"> 11/4</t>
  </si>
  <si>
    <t>Яйцо отварное</t>
  </si>
  <si>
    <t xml:space="preserve"> 1/6</t>
  </si>
  <si>
    <t>Суп-пюре из разных овощей</t>
  </si>
  <si>
    <t xml:space="preserve"> 31/2</t>
  </si>
  <si>
    <t>Компот из яблок и изюма</t>
  </si>
  <si>
    <t xml:space="preserve"> 4/10</t>
  </si>
  <si>
    <t>Жаркое по-домашнему с мясом</t>
  </si>
  <si>
    <t xml:space="preserve"> 6/8</t>
  </si>
  <si>
    <t>Суп картофельный с макаронными изделиями</t>
  </si>
  <si>
    <t xml:space="preserve"> 18/2</t>
  </si>
  <si>
    <t>Плов из мяса кур</t>
  </si>
  <si>
    <t xml:space="preserve"> 4/8</t>
  </si>
  <si>
    <t>Фрикадельки мясные с соусом</t>
  </si>
  <si>
    <t xml:space="preserve">Салат "Здоровье" </t>
  </si>
  <si>
    <t>Салат "Витаминный"</t>
  </si>
  <si>
    <t>40/2004</t>
  </si>
  <si>
    <t xml:space="preserve"> 19/1</t>
  </si>
  <si>
    <t>Салат из отварной свеклы с маслом</t>
  </si>
  <si>
    <t xml:space="preserve"> 32/1</t>
  </si>
  <si>
    <t>Бутерброд с маслом</t>
  </si>
  <si>
    <t>Овощи свежие</t>
  </si>
  <si>
    <t>Щи из свежей капусты со сметаной на курином бульоне</t>
  </si>
  <si>
    <t>Тефтели мясные в соусе</t>
  </si>
  <si>
    <t>Каша гречневая рассыпчатая</t>
  </si>
  <si>
    <t>40/3</t>
  </si>
  <si>
    <t>Запеканка творожная со сгущенным молоком</t>
  </si>
  <si>
    <t>Салат из припущенной моркови с маслом</t>
  </si>
  <si>
    <t xml:space="preserve"> 29/1</t>
  </si>
  <si>
    <t xml:space="preserve"> 40/8</t>
  </si>
  <si>
    <t xml:space="preserve"> 1/3</t>
  </si>
  <si>
    <t>Борщ со сметаной на овощном бульоне</t>
  </si>
  <si>
    <t xml:space="preserve"> 2/2</t>
  </si>
  <si>
    <t>Гуляш из мяса кур с овощами</t>
  </si>
  <si>
    <t xml:space="preserve"> 12/8</t>
  </si>
  <si>
    <t>Кисель "Витошка"</t>
  </si>
  <si>
    <t>Каша перловая с овощами</t>
  </si>
  <si>
    <t xml:space="preserve"> 41/3</t>
  </si>
  <si>
    <t xml:space="preserve">Огурец свежий </t>
  </si>
  <si>
    <t xml:space="preserve"> 1/2</t>
  </si>
  <si>
    <t xml:space="preserve"> 10/10</t>
  </si>
  <si>
    <t xml:space="preserve">Каша рисовая рассыпчатая </t>
  </si>
  <si>
    <t>Биточек рыбный с соусом</t>
  </si>
  <si>
    <t xml:space="preserve"> 22/2</t>
  </si>
  <si>
    <t>Бутерброд с маслом и сыром</t>
  </si>
  <si>
    <t xml:space="preserve"> 7/2003</t>
  </si>
  <si>
    <t>Фрукт</t>
  </si>
  <si>
    <t>Омлет запеченный с маслом сливочным</t>
  </si>
  <si>
    <t>Кнели мясные паровые с соусом</t>
  </si>
  <si>
    <t>Биточек мясной паровой с соусом</t>
  </si>
  <si>
    <t>Салат из отврных овощей с горошком</t>
  </si>
  <si>
    <t xml:space="preserve"> 42/1</t>
  </si>
  <si>
    <t>Биточек из рыбы (горбуша) с соусом</t>
  </si>
  <si>
    <t>Суп гороховый с гренками</t>
  </si>
  <si>
    <t xml:space="preserve"> 28/2</t>
  </si>
  <si>
    <t>12 лет и старше</t>
  </si>
  <si>
    <t xml:space="preserve"> 6/4</t>
  </si>
  <si>
    <t>МАОУ СОШ № 18</t>
  </si>
  <si>
    <t>46/3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</si>
</sst>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K51" sqref="K51:K5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3.5" customHeight="1" x14ac:dyDescent="0.25">
      <c r="A1" s="1" t="s">
        <v>7</v>
      </c>
      <c r="C1" s="60" t="s">
        <v>155</v>
      </c>
      <c r="D1" s="61"/>
      <c r="E1" s="61"/>
      <c r="F1" s="12" t="s">
        <v>16</v>
      </c>
      <c r="G1" s="2" t="s">
        <v>17</v>
      </c>
      <c r="H1" s="62"/>
      <c r="I1" s="62"/>
      <c r="J1" s="62"/>
      <c r="K1" s="62"/>
    </row>
    <row r="2" spans="1:12" ht="16.5" customHeight="1" x14ac:dyDescent="0.2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4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22.5" customHeigh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7.7</v>
      </c>
      <c r="H6" s="40">
        <v>9.1199999999999992</v>
      </c>
      <c r="I6" s="40">
        <v>34.200000000000003</v>
      </c>
      <c r="J6" s="40">
        <v>245.78</v>
      </c>
      <c r="K6" s="41" t="s">
        <v>40</v>
      </c>
      <c r="L6" s="40">
        <v>35.61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3.14</v>
      </c>
      <c r="H8" s="43">
        <v>3.21</v>
      </c>
      <c r="I8" s="43">
        <v>14.39</v>
      </c>
      <c r="J8" s="43">
        <v>96.37</v>
      </c>
      <c r="K8" s="44" t="s">
        <v>42</v>
      </c>
      <c r="L8" s="43">
        <v>34.56</v>
      </c>
    </row>
    <row r="9" spans="1:12" ht="15" x14ac:dyDescent="0.25">
      <c r="A9" s="23"/>
      <c r="B9" s="15"/>
      <c r="C9" s="11"/>
      <c r="D9" s="7" t="s">
        <v>23</v>
      </c>
      <c r="E9" s="42" t="s">
        <v>118</v>
      </c>
      <c r="F9" s="43">
        <v>60</v>
      </c>
      <c r="G9" s="43">
        <v>6.6</v>
      </c>
      <c r="H9" s="43">
        <v>8.6999999999999993</v>
      </c>
      <c r="I9" s="43">
        <v>18.899999999999999</v>
      </c>
      <c r="J9" s="43">
        <v>183</v>
      </c>
      <c r="K9" s="51" t="s">
        <v>43</v>
      </c>
      <c r="L9" s="43">
        <v>24.87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84</v>
      </c>
      <c r="F11" s="43">
        <v>100</v>
      </c>
      <c r="G11" s="43">
        <v>0.4</v>
      </c>
      <c r="H11" s="43">
        <v>0.4</v>
      </c>
      <c r="I11" s="43">
        <v>11.6</v>
      </c>
      <c r="J11" s="43">
        <v>48.68</v>
      </c>
      <c r="K11" s="44"/>
      <c r="L11" s="43">
        <v>30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17.839999999999996</v>
      </c>
      <c r="H13" s="19">
        <f t="shared" si="0"/>
        <v>21.429999999999996</v>
      </c>
      <c r="I13" s="19">
        <f t="shared" si="0"/>
        <v>79.09</v>
      </c>
      <c r="J13" s="19">
        <f t="shared" si="0"/>
        <v>573.82999999999993</v>
      </c>
      <c r="K13" s="25"/>
      <c r="L13" s="19">
        <f t="shared" ref="L13" si="1">SUM(L6:L12)</f>
        <v>125.04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119</v>
      </c>
      <c r="F14" s="43">
        <v>60</v>
      </c>
      <c r="G14" s="43">
        <v>0.44</v>
      </c>
      <c r="H14" s="43">
        <v>3.58</v>
      </c>
      <c r="I14" s="43">
        <v>1.93</v>
      </c>
      <c r="J14" s="43">
        <v>40.53</v>
      </c>
      <c r="K14" s="44" t="s">
        <v>115</v>
      </c>
      <c r="L14" s="43">
        <v>10.1</v>
      </c>
    </row>
    <row r="15" spans="1:12" ht="27" customHeight="1" x14ac:dyDescent="0.25">
      <c r="A15" s="23"/>
      <c r="B15" s="15"/>
      <c r="C15" s="11"/>
      <c r="D15" s="7" t="s">
        <v>27</v>
      </c>
      <c r="E15" s="42" t="s">
        <v>120</v>
      </c>
      <c r="F15" s="43">
        <v>200</v>
      </c>
      <c r="G15" s="43">
        <v>3.8</v>
      </c>
      <c r="H15" s="43">
        <v>4.5999999999999996</v>
      </c>
      <c r="I15" s="43">
        <v>7.4</v>
      </c>
      <c r="J15" s="43">
        <v>84</v>
      </c>
      <c r="K15" s="44" t="s">
        <v>44</v>
      </c>
      <c r="L15" s="43">
        <v>40.159999999999997</v>
      </c>
    </row>
    <row r="16" spans="1:12" ht="15" x14ac:dyDescent="0.25">
      <c r="A16" s="23"/>
      <c r="B16" s="15"/>
      <c r="C16" s="11"/>
      <c r="D16" s="7" t="s">
        <v>28</v>
      </c>
      <c r="E16" s="42" t="s">
        <v>121</v>
      </c>
      <c r="F16" s="43">
        <v>100</v>
      </c>
      <c r="G16" s="43">
        <v>11.2</v>
      </c>
      <c r="H16" s="43">
        <v>12.2</v>
      </c>
      <c r="I16" s="43">
        <v>11.6</v>
      </c>
      <c r="J16" s="43">
        <v>199</v>
      </c>
      <c r="K16" s="44" t="s">
        <v>45</v>
      </c>
      <c r="L16" s="43">
        <v>63.07</v>
      </c>
    </row>
    <row r="17" spans="1:12" ht="15" x14ac:dyDescent="0.25">
      <c r="A17" s="23"/>
      <c r="B17" s="15"/>
      <c r="C17" s="11"/>
      <c r="D17" s="7" t="s">
        <v>29</v>
      </c>
      <c r="E17" s="42" t="s">
        <v>122</v>
      </c>
      <c r="F17" s="43">
        <v>150</v>
      </c>
      <c r="G17" s="43">
        <v>8.6</v>
      </c>
      <c r="H17" s="43">
        <v>6.8</v>
      </c>
      <c r="I17" s="43">
        <v>45.7</v>
      </c>
      <c r="J17" s="43">
        <v>266</v>
      </c>
      <c r="K17" s="44" t="s">
        <v>123</v>
      </c>
      <c r="L17" s="43">
        <v>17.16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0.12</v>
      </c>
      <c r="H18" s="43">
        <v>0.02</v>
      </c>
      <c r="I18" s="43">
        <v>9.8000000000000007</v>
      </c>
      <c r="J18" s="43">
        <v>38.659999999999997</v>
      </c>
      <c r="K18" s="52" t="s">
        <v>47</v>
      </c>
      <c r="L18" s="43">
        <v>9.1199999999999992</v>
      </c>
    </row>
    <row r="19" spans="1:12" ht="15" x14ac:dyDescent="0.25">
      <c r="A19" s="23"/>
      <c r="B19" s="15"/>
      <c r="C19" s="11"/>
      <c r="D19" s="7" t="s">
        <v>31</v>
      </c>
      <c r="E19" s="42" t="s">
        <v>74</v>
      </c>
      <c r="F19" s="43">
        <v>60</v>
      </c>
      <c r="G19" s="43">
        <v>4</v>
      </c>
      <c r="H19" s="43">
        <v>0.4</v>
      </c>
      <c r="I19" s="43">
        <v>28.1</v>
      </c>
      <c r="J19" s="43">
        <v>134</v>
      </c>
      <c r="K19" s="44"/>
      <c r="L19" s="43">
        <v>5.44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770</v>
      </c>
      <c r="G22" s="19">
        <f>SUM(G14:G21)</f>
        <v>28.16</v>
      </c>
      <c r="H22" s="19">
        <f>SUM(H14:H21)</f>
        <v>27.599999999999998</v>
      </c>
      <c r="I22" s="19">
        <f>SUM(I14:I21)</f>
        <v>104.53</v>
      </c>
      <c r="J22" s="19">
        <f>SUM(J14:J21)</f>
        <v>762.18999999999994</v>
      </c>
      <c r="K22" s="25"/>
      <c r="L22" s="19">
        <f>SUM(L14:L21)</f>
        <v>145.05000000000001</v>
      </c>
    </row>
    <row r="23" spans="1:12" ht="15" x14ac:dyDescent="0.2">
      <c r="A23" s="29">
        <f>A6</f>
        <v>1</v>
      </c>
      <c r="B23" s="30">
        <f>B6</f>
        <v>1</v>
      </c>
      <c r="C23" s="63" t="s">
        <v>4</v>
      </c>
      <c r="D23" s="64"/>
      <c r="E23" s="31"/>
      <c r="F23" s="32">
        <f>F13+F22</f>
        <v>1330</v>
      </c>
      <c r="G23" s="32">
        <f>G13+G22</f>
        <v>46</v>
      </c>
      <c r="H23" s="32">
        <f>H13+H22</f>
        <v>49.029999999999994</v>
      </c>
      <c r="I23" s="32">
        <f>I13+I22</f>
        <v>183.62</v>
      </c>
      <c r="J23" s="32">
        <f>J13+J22</f>
        <v>1336.02</v>
      </c>
      <c r="K23" s="32"/>
      <c r="L23" s="32">
        <f>L13+L22</f>
        <v>270.09000000000003</v>
      </c>
    </row>
    <row r="24" spans="1:12" ht="25.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124</v>
      </c>
      <c r="F24" s="40">
        <v>180</v>
      </c>
      <c r="G24" s="40">
        <v>19.7</v>
      </c>
      <c r="H24" s="40">
        <v>12.9</v>
      </c>
      <c r="I24" s="40">
        <v>32.700000000000003</v>
      </c>
      <c r="J24" s="40">
        <v>324</v>
      </c>
      <c r="K24" s="53" t="s">
        <v>48</v>
      </c>
      <c r="L24" s="40">
        <v>101.54</v>
      </c>
    </row>
    <row r="25" spans="1:12" ht="25.5" x14ac:dyDescent="0.25">
      <c r="A25" s="14"/>
      <c r="B25" s="15"/>
      <c r="C25" s="11"/>
      <c r="D25" s="6"/>
      <c r="E25" s="42" t="s">
        <v>125</v>
      </c>
      <c r="F25" s="43">
        <v>60</v>
      </c>
      <c r="G25" s="43">
        <v>0.7</v>
      </c>
      <c r="H25" s="43">
        <v>3.6</v>
      </c>
      <c r="I25" s="43">
        <v>6.6</v>
      </c>
      <c r="J25" s="43">
        <v>58</v>
      </c>
      <c r="K25" s="44" t="s">
        <v>126</v>
      </c>
      <c r="L25" s="43">
        <v>11.66</v>
      </c>
    </row>
    <row r="26" spans="1:12" ht="15" x14ac:dyDescent="0.25">
      <c r="A26" s="14"/>
      <c r="B26" s="15"/>
      <c r="C26" s="11"/>
      <c r="D26" s="7" t="s">
        <v>22</v>
      </c>
      <c r="E26" s="42" t="s">
        <v>49</v>
      </c>
      <c r="F26" s="43">
        <v>200</v>
      </c>
      <c r="G26" s="43">
        <v>0.08</v>
      </c>
      <c r="H26" s="43">
        <v>0.02</v>
      </c>
      <c r="I26" s="43">
        <v>9.8000000000000007</v>
      </c>
      <c r="J26" s="43">
        <v>37.799999999999997</v>
      </c>
      <c r="K26" s="44" t="s">
        <v>50</v>
      </c>
      <c r="L26" s="43">
        <v>6.4</v>
      </c>
    </row>
    <row r="27" spans="1:12" ht="15" x14ac:dyDescent="0.25">
      <c r="A27" s="14"/>
      <c r="B27" s="15"/>
      <c r="C27" s="11"/>
      <c r="D27" s="7" t="s">
        <v>23</v>
      </c>
      <c r="E27" s="42" t="s">
        <v>51</v>
      </c>
      <c r="F27" s="43">
        <v>60</v>
      </c>
      <c r="G27" s="43">
        <v>4</v>
      </c>
      <c r="H27" s="43">
        <v>0.4</v>
      </c>
      <c r="I27" s="43">
        <v>28.1</v>
      </c>
      <c r="J27" s="43">
        <v>134</v>
      </c>
      <c r="K27" s="44"/>
      <c r="L27" s="43">
        <v>5.44</v>
      </c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500</v>
      </c>
      <c r="G31" s="19">
        <f t="shared" ref="G31" si="2">SUM(G24:G30)</f>
        <v>24.479999999999997</v>
      </c>
      <c r="H31" s="19">
        <f t="shared" ref="H31" si="3">SUM(H24:H30)</f>
        <v>16.919999999999998</v>
      </c>
      <c r="I31" s="19">
        <f t="shared" ref="I31" si="4">SUM(I24:I30)</f>
        <v>77.200000000000017</v>
      </c>
      <c r="J31" s="19">
        <f t="shared" ref="J31:L31" si="5">SUM(J24:J30)</f>
        <v>553.79999999999995</v>
      </c>
      <c r="K31" s="25"/>
      <c r="L31" s="19">
        <f t="shared" si="5"/>
        <v>125.04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 t="s">
        <v>52</v>
      </c>
      <c r="F33" s="43">
        <v>200</v>
      </c>
      <c r="G33" s="43">
        <v>4.33</v>
      </c>
      <c r="H33" s="43">
        <v>8.57</v>
      </c>
      <c r="I33" s="43">
        <v>25</v>
      </c>
      <c r="J33" s="43">
        <v>184.45</v>
      </c>
      <c r="K33" s="52" t="s">
        <v>53</v>
      </c>
      <c r="L33" s="43">
        <v>45.43</v>
      </c>
    </row>
    <row r="34" spans="1:12" ht="15" x14ac:dyDescent="0.25">
      <c r="A34" s="14"/>
      <c r="B34" s="15"/>
      <c r="C34" s="11"/>
      <c r="D34" s="7" t="s">
        <v>28</v>
      </c>
      <c r="E34" s="42" t="s">
        <v>54</v>
      </c>
      <c r="F34" s="43">
        <v>90</v>
      </c>
      <c r="G34" s="43">
        <v>13.35</v>
      </c>
      <c r="H34" s="43">
        <v>11.19</v>
      </c>
      <c r="I34" s="43">
        <v>18.22</v>
      </c>
      <c r="J34" s="43">
        <v>207.83</v>
      </c>
      <c r="K34" s="44" t="s">
        <v>55</v>
      </c>
      <c r="L34" s="43">
        <v>44.26</v>
      </c>
    </row>
    <row r="35" spans="1:12" ht="15" x14ac:dyDescent="0.25">
      <c r="A35" s="14"/>
      <c r="B35" s="15"/>
      <c r="C35" s="11"/>
      <c r="D35" s="7" t="s">
        <v>29</v>
      </c>
      <c r="E35" s="42" t="s">
        <v>56</v>
      </c>
      <c r="F35" s="43">
        <v>150</v>
      </c>
      <c r="G35" s="43">
        <v>3.11</v>
      </c>
      <c r="H35" s="43">
        <v>3.67</v>
      </c>
      <c r="I35" s="43">
        <v>22.1</v>
      </c>
      <c r="J35" s="43">
        <v>132.59</v>
      </c>
      <c r="K35" s="52" t="s">
        <v>57</v>
      </c>
      <c r="L35" s="43">
        <v>32</v>
      </c>
    </row>
    <row r="36" spans="1:12" ht="15" x14ac:dyDescent="0.25">
      <c r="A36" s="14"/>
      <c r="B36" s="15"/>
      <c r="C36" s="11"/>
      <c r="D36" s="7" t="s">
        <v>30</v>
      </c>
      <c r="E36" s="42" t="s">
        <v>58</v>
      </c>
      <c r="F36" s="43">
        <v>200</v>
      </c>
      <c r="G36" s="43">
        <v>0.24</v>
      </c>
      <c r="H36" s="43">
        <v>0.1</v>
      </c>
      <c r="I36" s="43">
        <v>13.06</v>
      </c>
      <c r="J36" s="43">
        <v>55.74</v>
      </c>
      <c r="K36" s="44" t="s">
        <v>59</v>
      </c>
      <c r="L36" s="43">
        <v>17.920000000000002</v>
      </c>
    </row>
    <row r="37" spans="1:12" ht="15" x14ac:dyDescent="0.25">
      <c r="A37" s="14"/>
      <c r="B37" s="15"/>
      <c r="C37" s="11"/>
      <c r="D37" s="7" t="s">
        <v>31</v>
      </c>
      <c r="E37" s="42" t="s">
        <v>51</v>
      </c>
      <c r="F37" s="43">
        <v>60</v>
      </c>
      <c r="G37" s="43">
        <v>4</v>
      </c>
      <c r="H37" s="43">
        <v>0.4</v>
      </c>
      <c r="I37" s="43">
        <v>28.1</v>
      </c>
      <c r="J37" s="43">
        <v>134</v>
      </c>
      <c r="K37" s="44"/>
      <c r="L37" s="43">
        <v>5.44</v>
      </c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700</v>
      </c>
      <c r="G40" s="19">
        <f>SUM(G32:G39)</f>
        <v>25.029999999999998</v>
      </c>
      <c r="H40" s="19">
        <f>SUM(H32:H39)</f>
        <v>23.93</v>
      </c>
      <c r="I40" s="19">
        <f>SUM(I32:I39)</f>
        <v>106.47999999999999</v>
      </c>
      <c r="J40" s="19">
        <f>SUM(J32:J39)</f>
        <v>714.61</v>
      </c>
      <c r="K40" s="25"/>
      <c r="L40" s="19">
        <f>SUM(L32:L39)</f>
        <v>145.05000000000001</v>
      </c>
    </row>
    <row r="41" spans="1:12" ht="15.75" customHeight="1" x14ac:dyDescent="0.2">
      <c r="A41" s="33">
        <f>A24</f>
        <v>1</v>
      </c>
      <c r="B41" s="33">
        <f>B24</f>
        <v>2</v>
      </c>
      <c r="C41" s="63" t="s">
        <v>4</v>
      </c>
      <c r="D41" s="64"/>
      <c r="E41" s="31"/>
      <c r="F41" s="32">
        <f>F31+F40</f>
        <v>1200</v>
      </c>
      <c r="G41" s="32">
        <f>G31+G40</f>
        <v>49.509999999999991</v>
      </c>
      <c r="H41" s="32">
        <f>H31+H40</f>
        <v>40.849999999999994</v>
      </c>
      <c r="I41" s="32">
        <f>I31+I40</f>
        <v>183.68</v>
      </c>
      <c r="J41" s="32">
        <f>J31+J40</f>
        <v>1268.4099999999999</v>
      </c>
      <c r="K41" s="32"/>
      <c r="L41" s="32">
        <f>L31+L40</f>
        <v>270.09000000000003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42" t="s">
        <v>111</v>
      </c>
      <c r="F42" s="43">
        <v>90</v>
      </c>
      <c r="G42" s="43">
        <v>12.76</v>
      </c>
      <c r="H42" s="43">
        <v>13.61</v>
      </c>
      <c r="I42" s="43">
        <v>6.48</v>
      </c>
      <c r="J42" s="43">
        <v>199.92</v>
      </c>
      <c r="K42" s="44" t="s">
        <v>127</v>
      </c>
      <c r="L42" s="43">
        <v>56.76</v>
      </c>
    </row>
    <row r="43" spans="1:12" ht="15" x14ac:dyDescent="0.25">
      <c r="A43" s="23"/>
      <c r="B43" s="15"/>
      <c r="C43" s="11"/>
      <c r="D43" s="6"/>
      <c r="E43" s="42" t="s">
        <v>60</v>
      </c>
      <c r="F43" s="43">
        <v>150</v>
      </c>
      <c r="G43" s="43">
        <v>5.3</v>
      </c>
      <c r="H43" s="43">
        <v>2.98</v>
      </c>
      <c r="I43" s="43">
        <v>34.1</v>
      </c>
      <c r="J43" s="43">
        <v>183.94</v>
      </c>
      <c r="K43" s="44" t="s">
        <v>156</v>
      </c>
      <c r="L43" s="43">
        <v>14.46</v>
      </c>
    </row>
    <row r="44" spans="1:12" ht="15" x14ac:dyDescent="0.25">
      <c r="A44" s="23"/>
      <c r="B44" s="15"/>
      <c r="C44" s="11"/>
      <c r="D44" s="7" t="s">
        <v>22</v>
      </c>
      <c r="E44" s="42" t="s">
        <v>61</v>
      </c>
      <c r="F44" s="43">
        <v>200</v>
      </c>
      <c r="G44" s="43">
        <v>0.35</v>
      </c>
      <c r="H44" s="43">
        <v>0.35</v>
      </c>
      <c r="I44" s="43">
        <v>18.399999999999999</v>
      </c>
      <c r="J44" s="43">
        <v>79.959999999999994</v>
      </c>
      <c r="K44" s="52" t="s">
        <v>62</v>
      </c>
      <c r="L44" s="43">
        <v>23.54</v>
      </c>
    </row>
    <row r="45" spans="1:12" ht="15" x14ac:dyDescent="0.25">
      <c r="A45" s="23"/>
      <c r="B45" s="15"/>
      <c r="C45" s="11"/>
      <c r="D45" s="7" t="s">
        <v>23</v>
      </c>
      <c r="E45" s="42" t="s">
        <v>51</v>
      </c>
      <c r="F45" s="43">
        <v>60</v>
      </c>
      <c r="G45" s="43">
        <v>4</v>
      </c>
      <c r="H45" s="43">
        <v>0.4</v>
      </c>
      <c r="I45" s="43">
        <v>28.1</v>
      </c>
      <c r="J45" s="43">
        <v>134</v>
      </c>
      <c r="K45" s="44"/>
      <c r="L45" s="43">
        <v>5.44</v>
      </c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6"/>
      <c r="E47" s="42" t="s">
        <v>119</v>
      </c>
      <c r="F47" s="43">
        <v>60</v>
      </c>
      <c r="G47" s="43">
        <v>0.65</v>
      </c>
      <c r="H47" s="43">
        <v>0.12</v>
      </c>
      <c r="I47" s="43">
        <v>2.23</v>
      </c>
      <c r="J47" s="43">
        <v>15.25</v>
      </c>
      <c r="K47" s="44" t="s">
        <v>128</v>
      </c>
      <c r="L47" s="43">
        <v>24.84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560</v>
      </c>
      <c r="G49" s="19">
        <f t="shared" ref="G49" si="6">SUM(G42:G48)</f>
        <v>23.06</v>
      </c>
      <c r="H49" s="19">
        <f t="shared" ref="H49" si="7">SUM(H42:H48)</f>
        <v>17.46</v>
      </c>
      <c r="I49" s="19">
        <f t="shared" ref="I49" si="8">SUM(I42:I48)</f>
        <v>89.31</v>
      </c>
      <c r="J49" s="19">
        <f t="shared" ref="J49:L49" si="9">SUM(J42:J48)</f>
        <v>613.06999999999994</v>
      </c>
      <c r="K49" s="25"/>
      <c r="L49" s="19">
        <f t="shared" si="9"/>
        <v>125.03999999999999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 t="s">
        <v>129</v>
      </c>
      <c r="F51" s="43">
        <v>200</v>
      </c>
      <c r="G51" s="43">
        <v>5.0999999999999996</v>
      </c>
      <c r="H51" s="43">
        <v>7.4</v>
      </c>
      <c r="I51" s="43">
        <v>15.2</v>
      </c>
      <c r="J51" s="43">
        <v>132</v>
      </c>
      <c r="K51" s="44" t="s">
        <v>130</v>
      </c>
      <c r="L51" s="43">
        <v>24.72</v>
      </c>
    </row>
    <row r="52" spans="1:12" ht="15" x14ac:dyDescent="0.25">
      <c r="A52" s="23"/>
      <c r="B52" s="15"/>
      <c r="C52" s="11"/>
      <c r="D52" s="7" t="s">
        <v>28</v>
      </c>
      <c r="E52" s="42" t="s">
        <v>131</v>
      </c>
      <c r="F52" s="43">
        <v>90</v>
      </c>
      <c r="G52" s="43">
        <v>11.6</v>
      </c>
      <c r="H52" s="43">
        <v>13.5</v>
      </c>
      <c r="I52" s="43">
        <v>5.2</v>
      </c>
      <c r="J52" s="43">
        <v>188</v>
      </c>
      <c r="K52" s="52" t="s">
        <v>132</v>
      </c>
      <c r="L52" s="43">
        <v>76.75</v>
      </c>
    </row>
    <row r="53" spans="1:12" ht="15" x14ac:dyDescent="0.25">
      <c r="A53" s="23"/>
      <c r="B53" s="15"/>
      <c r="C53" s="11"/>
      <c r="D53" s="7" t="s">
        <v>29</v>
      </c>
      <c r="E53" s="42" t="s">
        <v>134</v>
      </c>
      <c r="F53" s="43">
        <v>150</v>
      </c>
      <c r="G53" s="43">
        <v>4.91</v>
      </c>
      <c r="H53" s="43">
        <v>4.4000000000000004</v>
      </c>
      <c r="I53" s="43">
        <v>32.21</v>
      </c>
      <c r="J53" s="43">
        <v>200.17</v>
      </c>
      <c r="K53" s="44" t="s">
        <v>135</v>
      </c>
      <c r="L53" s="43">
        <v>14.14</v>
      </c>
    </row>
    <row r="54" spans="1:12" ht="15" x14ac:dyDescent="0.25">
      <c r="A54" s="23"/>
      <c r="B54" s="15"/>
      <c r="C54" s="11"/>
      <c r="D54" s="7" t="s">
        <v>30</v>
      </c>
      <c r="E54" s="42" t="s">
        <v>133</v>
      </c>
      <c r="F54" s="43">
        <v>200</v>
      </c>
      <c r="G54" s="43">
        <v>0.1</v>
      </c>
      <c r="H54" s="43">
        <v>0.06</v>
      </c>
      <c r="I54" s="43">
        <v>34.1</v>
      </c>
      <c r="J54" s="43">
        <v>79</v>
      </c>
      <c r="K54" s="44" t="s">
        <v>63</v>
      </c>
      <c r="L54" s="43">
        <v>24</v>
      </c>
    </row>
    <row r="55" spans="1:12" ht="15" x14ac:dyDescent="0.25">
      <c r="A55" s="23"/>
      <c r="B55" s="15"/>
      <c r="C55" s="11"/>
      <c r="D55" s="7" t="s">
        <v>31</v>
      </c>
      <c r="E55" s="42" t="s">
        <v>51</v>
      </c>
      <c r="F55" s="43">
        <v>60</v>
      </c>
      <c r="G55" s="43">
        <v>4</v>
      </c>
      <c r="H55" s="43">
        <v>0.4</v>
      </c>
      <c r="I55" s="43">
        <v>28.1</v>
      </c>
      <c r="J55" s="43">
        <v>134</v>
      </c>
      <c r="K55" s="44"/>
      <c r="L55" s="43">
        <v>5.44</v>
      </c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700</v>
      </c>
      <c r="G59" s="19">
        <f t="shared" ref="G59" si="10">SUM(G50:G58)</f>
        <v>25.71</v>
      </c>
      <c r="H59" s="19">
        <f t="shared" ref="H59" si="11">SUM(H50:H58)</f>
        <v>25.759999999999994</v>
      </c>
      <c r="I59" s="19">
        <f t="shared" ref="I59" si="12">SUM(I50:I58)</f>
        <v>114.81</v>
      </c>
      <c r="J59" s="19">
        <f t="shared" ref="J59:L59" si="13">SUM(J50:J58)</f>
        <v>733.17</v>
      </c>
      <c r="K59" s="25"/>
      <c r="L59" s="19">
        <f t="shared" si="13"/>
        <v>145.05000000000001</v>
      </c>
    </row>
    <row r="60" spans="1:12" ht="15.75" customHeight="1" x14ac:dyDescent="0.2">
      <c r="A60" s="29">
        <f>A42</f>
        <v>1</v>
      </c>
      <c r="B60" s="30">
        <f>B42</f>
        <v>3</v>
      </c>
      <c r="C60" s="63" t="s">
        <v>4</v>
      </c>
      <c r="D60" s="64"/>
      <c r="E60" s="31"/>
      <c r="F60" s="32">
        <f>F49+F59</f>
        <v>1260</v>
      </c>
      <c r="G60" s="32">
        <f t="shared" ref="G60" si="14">G49+G59</f>
        <v>48.769999999999996</v>
      </c>
      <c r="H60" s="32">
        <f t="shared" ref="H60" si="15">H49+H59</f>
        <v>43.22</v>
      </c>
      <c r="I60" s="32">
        <f t="shared" ref="I60" si="16">I49+I59</f>
        <v>204.12</v>
      </c>
      <c r="J60" s="32">
        <f t="shared" ref="J60:L60" si="17">J49+J59</f>
        <v>1346.2399999999998</v>
      </c>
      <c r="K60" s="32"/>
      <c r="L60" s="32">
        <f t="shared" si="17"/>
        <v>270.09000000000003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64</v>
      </c>
      <c r="F61" s="40">
        <v>150</v>
      </c>
      <c r="G61" s="40">
        <v>3.89</v>
      </c>
      <c r="H61" s="40">
        <v>4.75</v>
      </c>
      <c r="I61" s="40">
        <v>29.39</v>
      </c>
      <c r="J61" s="40">
        <v>178.91</v>
      </c>
      <c r="K61" s="53" t="s">
        <v>65</v>
      </c>
      <c r="L61" s="40">
        <v>17.29</v>
      </c>
    </row>
    <row r="62" spans="1:12" ht="15" x14ac:dyDescent="0.25">
      <c r="A62" s="23"/>
      <c r="B62" s="15"/>
      <c r="C62" s="11"/>
      <c r="D62" s="6"/>
      <c r="E62" s="42" t="s">
        <v>66</v>
      </c>
      <c r="F62" s="43">
        <v>150</v>
      </c>
      <c r="G62" s="43">
        <v>4.4000000000000004</v>
      </c>
      <c r="H62" s="43">
        <v>4.8</v>
      </c>
      <c r="I62" s="43">
        <v>7.1</v>
      </c>
      <c r="J62" s="43">
        <v>88</v>
      </c>
      <c r="K62" s="44"/>
      <c r="L62" s="43">
        <v>48</v>
      </c>
    </row>
    <row r="63" spans="1:12" ht="15" x14ac:dyDescent="0.25">
      <c r="A63" s="23"/>
      <c r="B63" s="15"/>
      <c r="C63" s="11"/>
      <c r="D63" s="7" t="s">
        <v>22</v>
      </c>
      <c r="E63" s="42" t="s">
        <v>67</v>
      </c>
      <c r="F63" s="43">
        <v>200</v>
      </c>
      <c r="G63" s="43">
        <v>3.64</v>
      </c>
      <c r="H63" s="43">
        <v>3.34</v>
      </c>
      <c r="I63" s="43">
        <v>24.1</v>
      </c>
      <c r="J63" s="43">
        <v>134.77000000000001</v>
      </c>
      <c r="K63" s="44" t="s">
        <v>68</v>
      </c>
      <c r="L63" s="43">
        <v>34.880000000000003</v>
      </c>
    </row>
    <row r="64" spans="1:12" ht="15" x14ac:dyDescent="0.25">
      <c r="A64" s="23"/>
      <c r="B64" s="15"/>
      <c r="C64" s="11"/>
      <c r="D64" s="7" t="s">
        <v>23</v>
      </c>
      <c r="E64" s="42" t="s">
        <v>118</v>
      </c>
      <c r="F64" s="43">
        <v>60</v>
      </c>
      <c r="G64" s="43">
        <v>6.6</v>
      </c>
      <c r="H64" s="43">
        <v>8.6999999999999993</v>
      </c>
      <c r="I64" s="43">
        <v>18.899999999999999</v>
      </c>
      <c r="J64" s="43">
        <v>183</v>
      </c>
      <c r="K64" s="51" t="s">
        <v>43</v>
      </c>
      <c r="L64" s="43">
        <v>24.87</v>
      </c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SUM(F61:F67)</f>
        <v>560</v>
      </c>
      <c r="G68" s="19">
        <f t="shared" ref="G68" si="18">SUM(G61:G67)</f>
        <v>18.53</v>
      </c>
      <c r="H68" s="19">
        <f t="shared" ref="H68" si="19">SUM(H61:H67)</f>
        <v>21.59</v>
      </c>
      <c r="I68" s="19">
        <f t="shared" ref="I68" si="20">SUM(I61:I67)</f>
        <v>79.490000000000009</v>
      </c>
      <c r="J68" s="19">
        <f t="shared" ref="J68:L68" si="21">SUM(J61:J67)</f>
        <v>584.67999999999995</v>
      </c>
      <c r="K68" s="25"/>
      <c r="L68" s="19">
        <f t="shared" si="21"/>
        <v>125.03999999999999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 t="s">
        <v>136</v>
      </c>
      <c r="F69" s="43">
        <v>60</v>
      </c>
      <c r="G69" s="43">
        <v>0.47</v>
      </c>
      <c r="H69" s="43">
        <v>0.06</v>
      </c>
      <c r="I69" s="43">
        <v>1.47</v>
      </c>
      <c r="J69" s="43">
        <v>9.3699999999999992</v>
      </c>
      <c r="K69" s="52" t="s">
        <v>137</v>
      </c>
      <c r="L69" s="43">
        <v>10.1</v>
      </c>
    </row>
    <row r="70" spans="1:12" ht="15" x14ac:dyDescent="0.25">
      <c r="A70" s="23"/>
      <c r="B70" s="15"/>
      <c r="C70" s="11"/>
      <c r="D70" s="7" t="s">
        <v>27</v>
      </c>
      <c r="E70" s="42" t="s">
        <v>69</v>
      </c>
      <c r="F70" s="43">
        <v>200</v>
      </c>
      <c r="G70" s="43">
        <v>7.78</v>
      </c>
      <c r="H70" s="43">
        <v>3.87</v>
      </c>
      <c r="I70" s="43">
        <v>50.48</v>
      </c>
      <c r="J70" s="43">
        <v>180.88</v>
      </c>
      <c r="K70" s="44" t="s">
        <v>70</v>
      </c>
      <c r="L70" s="43">
        <v>47.17</v>
      </c>
    </row>
    <row r="71" spans="1:12" ht="15" x14ac:dyDescent="0.25">
      <c r="A71" s="23"/>
      <c r="B71" s="15"/>
      <c r="C71" s="11"/>
      <c r="D71" s="7" t="s">
        <v>28</v>
      </c>
      <c r="E71" s="42" t="s">
        <v>71</v>
      </c>
      <c r="F71" s="43">
        <v>200</v>
      </c>
      <c r="G71" s="43">
        <v>19.760000000000002</v>
      </c>
      <c r="H71" s="43">
        <v>21.81</v>
      </c>
      <c r="I71" s="43">
        <v>19.21</v>
      </c>
      <c r="J71" s="43">
        <v>358.32</v>
      </c>
      <c r="K71" s="44" t="s">
        <v>72</v>
      </c>
      <c r="L71" s="43">
        <v>75.94</v>
      </c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 t="s">
        <v>49</v>
      </c>
      <c r="F73" s="43">
        <v>200</v>
      </c>
      <c r="G73" s="43">
        <v>0.08</v>
      </c>
      <c r="H73" s="43">
        <v>0.02</v>
      </c>
      <c r="I73" s="43">
        <v>9.8000000000000007</v>
      </c>
      <c r="J73" s="43">
        <v>37.799999999999997</v>
      </c>
      <c r="K73" s="44" t="s">
        <v>50</v>
      </c>
      <c r="L73" s="43">
        <v>6.4</v>
      </c>
    </row>
    <row r="74" spans="1:12" ht="15" x14ac:dyDescent="0.25">
      <c r="A74" s="23"/>
      <c r="B74" s="15"/>
      <c r="C74" s="11"/>
      <c r="D74" s="7" t="s">
        <v>31</v>
      </c>
      <c r="E74" s="42" t="s">
        <v>51</v>
      </c>
      <c r="F74" s="43">
        <v>60</v>
      </c>
      <c r="G74" s="43">
        <v>4</v>
      </c>
      <c r="H74" s="43">
        <v>0.4</v>
      </c>
      <c r="I74" s="43">
        <v>28.1</v>
      </c>
      <c r="J74" s="43">
        <v>134</v>
      </c>
      <c r="K74" s="44"/>
      <c r="L74" s="43">
        <v>5.44</v>
      </c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720</v>
      </c>
      <c r="G78" s="19">
        <f t="shared" ref="G78" si="22">SUM(G69:G77)</f>
        <v>32.090000000000003</v>
      </c>
      <c r="H78" s="19">
        <f t="shared" ref="H78" si="23">SUM(H69:H77)</f>
        <v>26.159999999999997</v>
      </c>
      <c r="I78" s="19">
        <f t="shared" ref="I78" si="24">SUM(I69:I77)</f>
        <v>109.06</v>
      </c>
      <c r="J78" s="19">
        <f t="shared" ref="J78:L78" si="25">SUM(J69:J77)</f>
        <v>720.36999999999989</v>
      </c>
      <c r="K78" s="25"/>
      <c r="L78" s="19">
        <f t="shared" si="25"/>
        <v>145.05000000000001</v>
      </c>
    </row>
    <row r="79" spans="1:12" ht="15.75" customHeight="1" x14ac:dyDescent="0.2">
      <c r="A79" s="29">
        <f>A61</f>
        <v>1</v>
      </c>
      <c r="B79" s="30">
        <f>B61</f>
        <v>4</v>
      </c>
      <c r="C79" s="63" t="s">
        <v>4</v>
      </c>
      <c r="D79" s="64"/>
      <c r="E79" s="31"/>
      <c r="F79" s="32">
        <f>F68+F78</f>
        <v>1280</v>
      </c>
      <c r="G79" s="32">
        <f t="shared" ref="G79" si="26">G68+G78</f>
        <v>50.620000000000005</v>
      </c>
      <c r="H79" s="32">
        <f t="shared" ref="H79" si="27">H68+H78</f>
        <v>47.75</v>
      </c>
      <c r="I79" s="32">
        <f t="shared" ref="I79" si="28">I68+I78</f>
        <v>188.55</v>
      </c>
      <c r="J79" s="32">
        <f t="shared" ref="J79:L79" si="29">J68+J78</f>
        <v>1305.0499999999997</v>
      </c>
      <c r="K79" s="32"/>
      <c r="L79" s="32">
        <f t="shared" si="29"/>
        <v>270.09000000000003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145</v>
      </c>
      <c r="F80" s="40">
        <v>150</v>
      </c>
      <c r="G80" s="40">
        <v>14.59</v>
      </c>
      <c r="H80" s="40">
        <v>15.9</v>
      </c>
      <c r="I80" s="40">
        <v>8.5</v>
      </c>
      <c r="J80" s="40">
        <v>211.23</v>
      </c>
      <c r="K80" s="41" t="s">
        <v>73</v>
      </c>
      <c r="L80" s="40">
        <v>68.2</v>
      </c>
    </row>
    <row r="81" spans="1:12" ht="15" x14ac:dyDescent="0.25">
      <c r="A81" s="23"/>
      <c r="B81" s="15"/>
      <c r="C81" s="11"/>
      <c r="D81" s="6"/>
      <c r="E81" s="42" t="s">
        <v>144</v>
      </c>
      <c r="F81" s="43">
        <v>100</v>
      </c>
      <c r="G81" s="43">
        <v>0.72</v>
      </c>
      <c r="H81" s="43">
        <v>0.16</v>
      </c>
      <c r="I81" s="43">
        <v>8.24</v>
      </c>
      <c r="J81" s="43">
        <v>35.58</v>
      </c>
      <c r="K81" s="44"/>
      <c r="L81" s="43">
        <v>23.04</v>
      </c>
    </row>
    <row r="82" spans="1:12" ht="15" x14ac:dyDescent="0.25">
      <c r="A82" s="23"/>
      <c r="B82" s="15"/>
      <c r="C82" s="11"/>
      <c r="D82" s="7" t="s">
        <v>22</v>
      </c>
      <c r="E82" s="42" t="s">
        <v>58</v>
      </c>
      <c r="F82" s="43">
        <v>200</v>
      </c>
      <c r="G82" s="43">
        <v>0.24</v>
      </c>
      <c r="H82" s="43">
        <v>0.1</v>
      </c>
      <c r="I82" s="43">
        <v>13.06</v>
      </c>
      <c r="J82" s="43">
        <v>55.74</v>
      </c>
      <c r="K82" s="44" t="s">
        <v>59</v>
      </c>
      <c r="L82" s="43">
        <v>17.920000000000002</v>
      </c>
    </row>
    <row r="83" spans="1:12" ht="15" x14ac:dyDescent="0.25">
      <c r="A83" s="23"/>
      <c r="B83" s="15"/>
      <c r="C83" s="11"/>
      <c r="D83" s="7" t="s">
        <v>23</v>
      </c>
      <c r="E83" s="42" t="s">
        <v>51</v>
      </c>
      <c r="F83" s="43">
        <v>60</v>
      </c>
      <c r="G83" s="43">
        <v>4</v>
      </c>
      <c r="H83" s="43">
        <v>0.4</v>
      </c>
      <c r="I83" s="43">
        <v>28.1</v>
      </c>
      <c r="J83" s="43">
        <v>134</v>
      </c>
      <c r="K83" s="44"/>
      <c r="L83" s="43">
        <v>5.44</v>
      </c>
    </row>
    <row r="84" spans="1:12" ht="15" x14ac:dyDescent="0.25">
      <c r="A84" s="23"/>
      <c r="B84" s="15"/>
      <c r="C84" s="11"/>
      <c r="D84" s="7" t="s">
        <v>24</v>
      </c>
      <c r="E84" s="42" t="s">
        <v>75</v>
      </c>
      <c r="F84" s="43">
        <v>30</v>
      </c>
      <c r="G84" s="43">
        <v>2.25</v>
      </c>
      <c r="H84" s="43">
        <v>2.94</v>
      </c>
      <c r="I84" s="43">
        <v>22.32</v>
      </c>
      <c r="J84" s="43">
        <v>126.68</v>
      </c>
      <c r="K84" s="44"/>
      <c r="L84" s="43">
        <v>10.44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SUM(F80:F86)</f>
        <v>540</v>
      </c>
      <c r="G87" s="19">
        <f t="shared" ref="G87" si="30">SUM(G80:G86)</f>
        <v>21.8</v>
      </c>
      <c r="H87" s="19">
        <f t="shared" ref="H87" si="31">SUM(H80:H86)</f>
        <v>19.5</v>
      </c>
      <c r="I87" s="19">
        <f t="shared" ref="I87" si="32">SUM(I80:I86)</f>
        <v>80.22</v>
      </c>
      <c r="J87" s="19">
        <f t="shared" ref="J87:L87" si="33">SUM(J80:J86)</f>
        <v>563.23</v>
      </c>
      <c r="K87" s="25"/>
      <c r="L87" s="19">
        <f t="shared" si="33"/>
        <v>125.04</v>
      </c>
    </row>
    <row r="88" spans="1:12" ht="15" x14ac:dyDescent="0.2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 t="s">
        <v>76</v>
      </c>
      <c r="F89" s="43">
        <v>200</v>
      </c>
      <c r="G89" s="43">
        <v>4.3</v>
      </c>
      <c r="H89" s="43">
        <v>5.3</v>
      </c>
      <c r="I89" s="43">
        <v>12.6</v>
      </c>
      <c r="J89" s="43">
        <v>114</v>
      </c>
      <c r="K89" s="52" t="s">
        <v>141</v>
      </c>
      <c r="L89" s="43">
        <v>25.91</v>
      </c>
    </row>
    <row r="90" spans="1:12" ht="15" x14ac:dyDescent="0.25">
      <c r="A90" s="23"/>
      <c r="B90" s="15"/>
      <c r="C90" s="11"/>
      <c r="D90" s="7" t="s">
        <v>28</v>
      </c>
      <c r="E90" s="42" t="s">
        <v>140</v>
      </c>
      <c r="F90" s="43">
        <v>100</v>
      </c>
      <c r="G90" s="43">
        <v>15.8</v>
      </c>
      <c r="H90" s="43">
        <v>16.2</v>
      </c>
      <c r="I90" s="43">
        <v>10.9</v>
      </c>
      <c r="J90" s="43">
        <v>178</v>
      </c>
      <c r="K90" s="44" t="s">
        <v>77</v>
      </c>
      <c r="L90" s="43">
        <v>72.55</v>
      </c>
    </row>
    <row r="91" spans="1:12" ht="15" x14ac:dyDescent="0.25">
      <c r="A91" s="23"/>
      <c r="B91" s="15"/>
      <c r="C91" s="11"/>
      <c r="D91" s="7" t="s">
        <v>29</v>
      </c>
      <c r="E91" s="42" t="s">
        <v>139</v>
      </c>
      <c r="F91" s="43">
        <v>150</v>
      </c>
      <c r="G91" s="43">
        <v>3.68</v>
      </c>
      <c r="H91" s="43">
        <v>3.2</v>
      </c>
      <c r="I91" s="43">
        <v>38.299999999999997</v>
      </c>
      <c r="J91" s="43">
        <v>197</v>
      </c>
      <c r="K91" s="44" t="s">
        <v>78</v>
      </c>
      <c r="L91" s="43">
        <v>20.22</v>
      </c>
    </row>
    <row r="92" spans="1:12" ht="15" x14ac:dyDescent="0.25">
      <c r="A92" s="23"/>
      <c r="B92" s="15"/>
      <c r="C92" s="11"/>
      <c r="D92" s="7" t="s">
        <v>30</v>
      </c>
      <c r="E92" s="42" t="s">
        <v>79</v>
      </c>
      <c r="F92" s="43">
        <v>200</v>
      </c>
      <c r="G92" s="43">
        <v>0.72</v>
      </c>
      <c r="H92" s="43">
        <v>0.03</v>
      </c>
      <c r="I92" s="43">
        <v>23.2</v>
      </c>
      <c r="J92" s="43">
        <v>88.19</v>
      </c>
      <c r="K92" s="44" t="s">
        <v>138</v>
      </c>
      <c r="L92" s="43">
        <v>20.93</v>
      </c>
    </row>
    <row r="93" spans="1:12" ht="15" x14ac:dyDescent="0.25">
      <c r="A93" s="23"/>
      <c r="B93" s="15"/>
      <c r="C93" s="11"/>
      <c r="D93" s="7" t="s">
        <v>31</v>
      </c>
      <c r="E93" s="42" t="s">
        <v>51</v>
      </c>
      <c r="F93" s="43">
        <v>60</v>
      </c>
      <c r="G93" s="43">
        <v>4</v>
      </c>
      <c r="H93" s="43">
        <v>0.4</v>
      </c>
      <c r="I93" s="43">
        <v>28.1</v>
      </c>
      <c r="J93" s="43">
        <v>134</v>
      </c>
      <c r="K93" s="44"/>
      <c r="L93" s="43">
        <v>5.44</v>
      </c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710</v>
      </c>
      <c r="G97" s="19">
        <f t="shared" ref="G97" si="34">SUM(G88:G96)</f>
        <v>28.5</v>
      </c>
      <c r="H97" s="19">
        <f t="shared" ref="H97" si="35">SUM(H88:H96)</f>
        <v>25.13</v>
      </c>
      <c r="I97" s="19">
        <f t="shared" ref="I97" si="36">SUM(I88:I96)</f>
        <v>113.1</v>
      </c>
      <c r="J97" s="19">
        <f t="shared" ref="J97:L97" si="37">SUM(J88:J96)</f>
        <v>711.19</v>
      </c>
      <c r="K97" s="25"/>
      <c r="L97" s="19">
        <f t="shared" si="37"/>
        <v>145.04999999999998</v>
      </c>
    </row>
    <row r="98" spans="1:12" ht="15.75" customHeight="1" x14ac:dyDescent="0.2">
      <c r="A98" s="29">
        <f>A80</f>
        <v>1</v>
      </c>
      <c r="B98" s="30">
        <f>B80</f>
        <v>5</v>
      </c>
      <c r="C98" s="63" t="s">
        <v>4</v>
      </c>
      <c r="D98" s="64"/>
      <c r="E98" s="31"/>
      <c r="F98" s="32">
        <f>F87+F97</f>
        <v>1250</v>
      </c>
      <c r="G98" s="32">
        <f t="shared" ref="G98" si="38">G87+G97</f>
        <v>50.3</v>
      </c>
      <c r="H98" s="32">
        <f t="shared" ref="H98" si="39">H87+H97</f>
        <v>44.629999999999995</v>
      </c>
      <c r="I98" s="32">
        <f t="shared" ref="I98" si="40">I87+I97</f>
        <v>193.32</v>
      </c>
      <c r="J98" s="32">
        <f t="shared" ref="J98:L98" si="41">J87+J97</f>
        <v>1274.42</v>
      </c>
      <c r="K98" s="32"/>
      <c r="L98" s="32">
        <f t="shared" si="41"/>
        <v>270.08999999999997</v>
      </c>
    </row>
    <row r="99" spans="1:12" ht="15" x14ac:dyDescent="0.25">
      <c r="A99" s="20">
        <v>2</v>
      </c>
      <c r="B99" s="21">
        <v>6</v>
      </c>
      <c r="C99" s="22" t="s">
        <v>20</v>
      </c>
      <c r="D99" s="5" t="s">
        <v>21</v>
      </c>
      <c r="E99" s="39" t="s">
        <v>80</v>
      </c>
      <c r="F99" s="40">
        <v>150</v>
      </c>
      <c r="G99" s="40">
        <v>4.5</v>
      </c>
      <c r="H99" s="40">
        <v>4</v>
      </c>
      <c r="I99" s="40">
        <v>25.3</v>
      </c>
      <c r="J99" s="40">
        <v>151</v>
      </c>
      <c r="K99" s="41" t="s">
        <v>81</v>
      </c>
      <c r="L99" s="40">
        <v>22.36</v>
      </c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 t="s">
        <v>22</v>
      </c>
      <c r="E101" s="42" t="s">
        <v>82</v>
      </c>
      <c r="F101" s="43">
        <v>200</v>
      </c>
      <c r="G101" s="43">
        <v>2.97</v>
      </c>
      <c r="H101" s="43">
        <v>3.14</v>
      </c>
      <c r="I101" s="43">
        <v>21.2</v>
      </c>
      <c r="J101" s="43">
        <v>121.6</v>
      </c>
      <c r="K101" s="44" t="s">
        <v>83</v>
      </c>
      <c r="L101" s="43">
        <v>29.81</v>
      </c>
    </row>
    <row r="102" spans="1:12" ht="15" x14ac:dyDescent="0.25">
      <c r="A102" s="23"/>
      <c r="B102" s="15"/>
      <c r="C102" s="11"/>
      <c r="D102" s="7" t="s">
        <v>23</v>
      </c>
      <c r="E102" s="42" t="s">
        <v>142</v>
      </c>
      <c r="F102" s="43">
        <v>60</v>
      </c>
      <c r="G102" s="43">
        <v>8.7899999999999991</v>
      </c>
      <c r="H102" s="43">
        <v>11.11</v>
      </c>
      <c r="I102" s="43">
        <v>21.45</v>
      </c>
      <c r="J102" s="43">
        <v>208.93</v>
      </c>
      <c r="K102" s="44" t="s">
        <v>43</v>
      </c>
      <c r="L102" s="43">
        <v>42.87</v>
      </c>
    </row>
    <row r="103" spans="1:12" ht="15" x14ac:dyDescent="0.25">
      <c r="A103" s="23"/>
      <c r="B103" s="15"/>
      <c r="C103" s="11"/>
      <c r="D103" s="7" t="s">
        <v>24</v>
      </c>
      <c r="E103" s="42" t="s">
        <v>144</v>
      </c>
      <c r="F103" s="43">
        <v>100</v>
      </c>
      <c r="G103" s="43">
        <v>0.4</v>
      </c>
      <c r="H103" s="43">
        <v>0.4</v>
      </c>
      <c r="I103" s="43">
        <v>11.6</v>
      </c>
      <c r="J103" s="43">
        <v>49</v>
      </c>
      <c r="K103" s="44"/>
      <c r="L103" s="43">
        <v>30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SUM(F99:F105)</f>
        <v>510</v>
      </c>
      <c r="G106" s="19">
        <f t="shared" ref="G106:J106" si="42">SUM(G99:G105)</f>
        <v>16.659999999999997</v>
      </c>
      <c r="H106" s="19">
        <f t="shared" si="42"/>
        <v>18.649999999999999</v>
      </c>
      <c r="I106" s="19">
        <f t="shared" si="42"/>
        <v>79.55</v>
      </c>
      <c r="J106" s="19">
        <f t="shared" si="42"/>
        <v>530.53</v>
      </c>
      <c r="K106" s="25"/>
      <c r="L106" s="19">
        <f t="shared" ref="L106" si="43">SUM(L99:L105)</f>
        <v>125.03999999999999</v>
      </c>
    </row>
    <row r="107" spans="1:12" ht="15" x14ac:dyDescent="0.25">
      <c r="A107" s="26">
        <f>A99</f>
        <v>2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 t="s">
        <v>85</v>
      </c>
      <c r="F108" s="43">
        <v>250</v>
      </c>
      <c r="G108" s="43">
        <v>1.7</v>
      </c>
      <c r="H108" s="43">
        <v>2.79</v>
      </c>
      <c r="I108" s="43">
        <v>11.72</v>
      </c>
      <c r="J108" s="43">
        <v>82.71</v>
      </c>
      <c r="K108" s="44" t="s">
        <v>86</v>
      </c>
      <c r="L108" s="43">
        <v>40.31</v>
      </c>
    </row>
    <row r="109" spans="1:12" ht="15" x14ac:dyDescent="0.25">
      <c r="A109" s="23"/>
      <c r="B109" s="15"/>
      <c r="C109" s="11"/>
      <c r="D109" s="7" t="s">
        <v>28</v>
      </c>
      <c r="E109" s="42" t="s">
        <v>146</v>
      </c>
      <c r="F109" s="43">
        <v>100</v>
      </c>
      <c r="G109" s="43">
        <v>16.71</v>
      </c>
      <c r="H109" s="43">
        <v>19.36</v>
      </c>
      <c r="I109" s="43">
        <v>6.48</v>
      </c>
      <c r="J109" s="43">
        <v>267.63</v>
      </c>
      <c r="K109" s="44" t="s">
        <v>87</v>
      </c>
      <c r="L109" s="43">
        <v>69.16</v>
      </c>
    </row>
    <row r="110" spans="1:12" ht="15" x14ac:dyDescent="0.25">
      <c r="A110" s="23"/>
      <c r="B110" s="15"/>
      <c r="C110" s="11"/>
      <c r="D110" s="7" t="s">
        <v>29</v>
      </c>
      <c r="E110" s="42" t="s">
        <v>60</v>
      </c>
      <c r="F110" s="43">
        <v>150</v>
      </c>
      <c r="G110" s="43">
        <v>5.3</v>
      </c>
      <c r="H110" s="43">
        <v>2.98</v>
      </c>
      <c r="I110" s="43">
        <v>34.1</v>
      </c>
      <c r="J110" s="43">
        <v>183.94</v>
      </c>
      <c r="K110" s="44" t="s">
        <v>88</v>
      </c>
      <c r="L110" s="43">
        <v>14.46</v>
      </c>
    </row>
    <row r="111" spans="1:12" ht="15" x14ac:dyDescent="0.25">
      <c r="A111" s="23"/>
      <c r="B111" s="15"/>
      <c r="C111" s="11"/>
      <c r="D111" s="7" t="s">
        <v>30</v>
      </c>
      <c r="E111" s="42" t="s">
        <v>89</v>
      </c>
      <c r="F111" s="43">
        <v>200</v>
      </c>
      <c r="G111" s="43">
        <v>1.02</v>
      </c>
      <c r="H111" s="43">
        <v>0.1</v>
      </c>
      <c r="I111" s="43">
        <v>23.2</v>
      </c>
      <c r="J111" s="43">
        <v>87.6</v>
      </c>
      <c r="K111" s="44" t="s">
        <v>90</v>
      </c>
      <c r="L111" s="43">
        <v>15.68</v>
      </c>
    </row>
    <row r="112" spans="1:12" ht="15" x14ac:dyDescent="0.25">
      <c r="A112" s="23"/>
      <c r="B112" s="15"/>
      <c r="C112" s="11"/>
      <c r="D112" s="7" t="s">
        <v>31</v>
      </c>
      <c r="E112" s="42" t="s">
        <v>51</v>
      </c>
      <c r="F112" s="43">
        <v>60</v>
      </c>
      <c r="G112" s="43">
        <v>4</v>
      </c>
      <c r="H112" s="43">
        <v>0.4</v>
      </c>
      <c r="I112" s="43">
        <v>28.1</v>
      </c>
      <c r="J112" s="43">
        <v>134</v>
      </c>
      <c r="K112" s="44"/>
      <c r="L112" s="43">
        <v>5.44</v>
      </c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760</v>
      </c>
      <c r="G116" s="19">
        <f t="shared" ref="G116:J116" si="44">SUM(G107:G115)</f>
        <v>28.73</v>
      </c>
      <c r="H116" s="19">
        <f t="shared" si="44"/>
        <v>25.63</v>
      </c>
      <c r="I116" s="19">
        <f t="shared" si="44"/>
        <v>103.6</v>
      </c>
      <c r="J116" s="19">
        <f t="shared" si="44"/>
        <v>755.88</v>
      </c>
      <c r="K116" s="25"/>
      <c r="L116" s="19">
        <f t="shared" ref="L116" si="45">SUM(L107:L115)</f>
        <v>145.05000000000001</v>
      </c>
    </row>
    <row r="117" spans="1:12" ht="15" x14ac:dyDescent="0.2">
      <c r="A117" s="29">
        <f>A99</f>
        <v>2</v>
      </c>
      <c r="B117" s="30">
        <f>B99</f>
        <v>6</v>
      </c>
      <c r="C117" s="63" t="s">
        <v>4</v>
      </c>
      <c r="D117" s="64"/>
      <c r="E117" s="31"/>
      <c r="F117" s="32">
        <f>F106+F116</f>
        <v>1270</v>
      </c>
      <c r="G117" s="32">
        <f t="shared" ref="G117" si="46">G106+G116</f>
        <v>45.39</v>
      </c>
      <c r="H117" s="32">
        <f t="shared" ref="H117" si="47">H106+H116</f>
        <v>44.28</v>
      </c>
      <c r="I117" s="32">
        <f t="shared" ref="I117" si="48">I106+I116</f>
        <v>183.14999999999998</v>
      </c>
      <c r="J117" s="32">
        <f t="shared" ref="J117:L117" si="49">J106+J116</f>
        <v>1286.4099999999999</v>
      </c>
      <c r="K117" s="32"/>
      <c r="L117" s="32">
        <f t="shared" si="49"/>
        <v>270.09000000000003</v>
      </c>
    </row>
    <row r="118" spans="1:12" ht="15" x14ac:dyDescent="0.25">
      <c r="A118" s="14">
        <v>2</v>
      </c>
      <c r="B118" s="15">
        <v>7</v>
      </c>
      <c r="C118" s="22" t="s">
        <v>20</v>
      </c>
      <c r="D118" s="5" t="s">
        <v>21</v>
      </c>
      <c r="E118" s="42" t="s">
        <v>121</v>
      </c>
      <c r="F118" s="43">
        <v>100</v>
      </c>
      <c r="G118" s="43">
        <v>11.2</v>
      </c>
      <c r="H118" s="43">
        <v>12.2</v>
      </c>
      <c r="I118" s="43">
        <v>11.6</v>
      </c>
      <c r="J118" s="43">
        <v>199</v>
      </c>
      <c r="K118" s="44" t="s">
        <v>45</v>
      </c>
      <c r="L118" s="43">
        <v>63.07</v>
      </c>
    </row>
    <row r="119" spans="1:12" ht="15" x14ac:dyDescent="0.25">
      <c r="A119" s="14"/>
      <c r="B119" s="15"/>
      <c r="C119" s="11"/>
      <c r="D119" s="6"/>
      <c r="E119" s="42" t="s">
        <v>122</v>
      </c>
      <c r="F119" s="43">
        <v>150</v>
      </c>
      <c r="G119" s="43">
        <v>8.6</v>
      </c>
      <c r="H119" s="43">
        <v>6.8</v>
      </c>
      <c r="I119" s="43">
        <v>45.7</v>
      </c>
      <c r="J119" s="43">
        <v>266</v>
      </c>
      <c r="K119" s="44" t="s">
        <v>123</v>
      </c>
      <c r="L119" s="43">
        <v>17.16</v>
      </c>
    </row>
    <row r="120" spans="1:12" ht="15" x14ac:dyDescent="0.25">
      <c r="A120" s="14"/>
      <c r="B120" s="15"/>
      <c r="C120" s="11"/>
      <c r="D120" s="7" t="s">
        <v>22</v>
      </c>
      <c r="E120" s="42" t="s">
        <v>46</v>
      </c>
      <c r="F120" s="43">
        <v>200</v>
      </c>
      <c r="G120" s="43">
        <v>0.12</v>
      </c>
      <c r="H120" s="43">
        <v>0.02</v>
      </c>
      <c r="I120" s="43">
        <v>9.8000000000000007</v>
      </c>
      <c r="J120" s="43">
        <v>38.659999999999997</v>
      </c>
      <c r="K120" s="52" t="s">
        <v>47</v>
      </c>
      <c r="L120" s="43">
        <v>9.1199999999999992</v>
      </c>
    </row>
    <row r="121" spans="1:12" ht="15" x14ac:dyDescent="0.25">
      <c r="A121" s="14"/>
      <c r="B121" s="15"/>
      <c r="C121" s="11"/>
      <c r="D121" s="7" t="s">
        <v>23</v>
      </c>
      <c r="E121" s="42" t="s">
        <v>51</v>
      </c>
      <c r="F121" s="43">
        <v>60</v>
      </c>
      <c r="G121" s="43">
        <v>4</v>
      </c>
      <c r="H121" s="43">
        <v>0.4</v>
      </c>
      <c r="I121" s="43">
        <v>28.1</v>
      </c>
      <c r="J121" s="43">
        <v>134</v>
      </c>
      <c r="K121" s="44"/>
      <c r="L121" s="43">
        <v>5.44</v>
      </c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/>
      <c r="E123" s="42" t="s">
        <v>112</v>
      </c>
      <c r="F123" s="43">
        <v>60</v>
      </c>
      <c r="G123" s="43">
        <v>0.73</v>
      </c>
      <c r="H123" s="43">
        <v>5.32</v>
      </c>
      <c r="I123" s="43">
        <v>5.37</v>
      </c>
      <c r="J123" s="43">
        <v>70.19</v>
      </c>
      <c r="K123" s="51" t="s">
        <v>143</v>
      </c>
      <c r="L123" s="43">
        <v>30.25</v>
      </c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570</v>
      </c>
      <c r="G125" s="19">
        <f t="shared" ref="G125:J125" si="50">SUM(G118:G124)</f>
        <v>24.65</v>
      </c>
      <c r="H125" s="19">
        <f t="shared" si="50"/>
        <v>24.74</v>
      </c>
      <c r="I125" s="19">
        <f t="shared" si="50"/>
        <v>100.57000000000002</v>
      </c>
      <c r="J125" s="19">
        <f t="shared" si="50"/>
        <v>707.84999999999991</v>
      </c>
      <c r="K125" s="25"/>
      <c r="L125" s="19">
        <f t="shared" ref="L125" si="51">SUM(L118:L124)</f>
        <v>125.04</v>
      </c>
    </row>
    <row r="126" spans="1:12" ht="15" x14ac:dyDescent="0.25">
      <c r="A126" s="13">
        <f>A118</f>
        <v>2</v>
      </c>
      <c r="B126" s="13">
        <f>B118</f>
        <v>7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 t="s">
        <v>91</v>
      </c>
      <c r="F127" s="43">
        <v>200</v>
      </c>
      <c r="G127" s="43">
        <v>3.74</v>
      </c>
      <c r="H127" s="43">
        <v>6.5</v>
      </c>
      <c r="I127" s="43">
        <v>10.59</v>
      </c>
      <c r="J127" s="43">
        <v>120.11</v>
      </c>
      <c r="K127" s="44" t="s">
        <v>92</v>
      </c>
      <c r="L127" s="43">
        <v>38.11</v>
      </c>
    </row>
    <row r="128" spans="1:12" ht="15" x14ac:dyDescent="0.25">
      <c r="A128" s="14"/>
      <c r="B128" s="15"/>
      <c r="C128" s="11"/>
      <c r="D128" s="7" t="s">
        <v>28</v>
      </c>
      <c r="E128" s="42" t="s">
        <v>93</v>
      </c>
      <c r="F128" s="43">
        <v>100</v>
      </c>
      <c r="G128" s="43">
        <v>12.71</v>
      </c>
      <c r="H128" s="43">
        <v>14.21</v>
      </c>
      <c r="I128" s="43">
        <v>32.770000000000003</v>
      </c>
      <c r="J128" s="43">
        <v>275.73</v>
      </c>
      <c r="K128" s="44" t="s">
        <v>94</v>
      </c>
      <c r="L128" s="43">
        <v>51.19</v>
      </c>
    </row>
    <row r="129" spans="1:12" ht="15" x14ac:dyDescent="0.25">
      <c r="A129" s="14"/>
      <c r="B129" s="15"/>
      <c r="C129" s="11"/>
      <c r="D129" s="7" t="s">
        <v>29</v>
      </c>
      <c r="E129" s="42" t="s">
        <v>56</v>
      </c>
      <c r="F129" s="43">
        <v>150</v>
      </c>
      <c r="G129" s="43">
        <v>3.11</v>
      </c>
      <c r="H129" s="43">
        <v>3.67</v>
      </c>
      <c r="I129" s="43">
        <v>22.1</v>
      </c>
      <c r="J129" s="43">
        <v>132.59</v>
      </c>
      <c r="K129" s="52" t="s">
        <v>57</v>
      </c>
      <c r="L129" s="43">
        <v>32</v>
      </c>
    </row>
    <row r="130" spans="1:12" ht="15" x14ac:dyDescent="0.25">
      <c r="A130" s="14"/>
      <c r="B130" s="15"/>
      <c r="C130" s="11"/>
      <c r="D130" s="7" t="s">
        <v>30</v>
      </c>
      <c r="E130" s="42" t="s">
        <v>95</v>
      </c>
      <c r="F130" s="43">
        <v>200</v>
      </c>
      <c r="G130" s="43">
        <v>0.16</v>
      </c>
      <c r="H130" s="43">
        <v>0.04</v>
      </c>
      <c r="I130" s="43">
        <v>11.86</v>
      </c>
      <c r="J130" s="43">
        <v>47.69</v>
      </c>
      <c r="K130" s="44" t="s">
        <v>96</v>
      </c>
      <c r="L130" s="43">
        <v>18.309999999999999</v>
      </c>
    </row>
    <row r="131" spans="1:12" ht="15" x14ac:dyDescent="0.25">
      <c r="A131" s="14"/>
      <c r="B131" s="15"/>
      <c r="C131" s="11"/>
      <c r="D131" s="7" t="s">
        <v>31</v>
      </c>
      <c r="E131" s="42" t="s">
        <v>51</v>
      </c>
      <c r="F131" s="43">
        <v>60</v>
      </c>
      <c r="G131" s="43">
        <v>4</v>
      </c>
      <c r="H131" s="43">
        <v>0.4</v>
      </c>
      <c r="I131" s="43">
        <v>28.1</v>
      </c>
      <c r="J131" s="43">
        <v>134</v>
      </c>
      <c r="K131" s="44"/>
      <c r="L131" s="43">
        <v>5.44</v>
      </c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SUM(F126:F134)</f>
        <v>710</v>
      </c>
      <c r="G135" s="19">
        <f t="shared" ref="G135:J135" si="52">SUM(G126:G134)</f>
        <v>23.720000000000002</v>
      </c>
      <c r="H135" s="19">
        <f t="shared" si="52"/>
        <v>24.82</v>
      </c>
      <c r="I135" s="19">
        <f t="shared" si="52"/>
        <v>105.42000000000002</v>
      </c>
      <c r="J135" s="19">
        <f t="shared" si="52"/>
        <v>710.12000000000012</v>
      </c>
      <c r="K135" s="25"/>
      <c r="L135" s="19">
        <f t="shared" ref="L135" si="53">SUM(L126:L134)</f>
        <v>145.04999999999998</v>
      </c>
    </row>
    <row r="136" spans="1:12" ht="15" x14ac:dyDescent="0.2">
      <c r="A136" s="33">
        <f>A118</f>
        <v>2</v>
      </c>
      <c r="B136" s="33">
        <f>B118</f>
        <v>7</v>
      </c>
      <c r="C136" s="63" t="s">
        <v>4</v>
      </c>
      <c r="D136" s="64"/>
      <c r="E136" s="31"/>
      <c r="F136" s="32">
        <f>F125+F135</f>
        <v>1280</v>
      </c>
      <c r="G136" s="32">
        <f t="shared" ref="G136" si="54">G125+G135</f>
        <v>48.370000000000005</v>
      </c>
      <c r="H136" s="32">
        <f t="shared" ref="H136" si="55">H125+H135</f>
        <v>49.56</v>
      </c>
      <c r="I136" s="32">
        <f t="shared" ref="I136" si="56">I125+I135</f>
        <v>205.99000000000004</v>
      </c>
      <c r="J136" s="32">
        <f t="shared" ref="J136:L136" si="57">J125+J135</f>
        <v>1417.97</v>
      </c>
      <c r="K136" s="32"/>
      <c r="L136" s="32">
        <f t="shared" si="57"/>
        <v>270.08999999999997</v>
      </c>
    </row>
    <row r="137" spans="1:12" ht="15" x14ac:dyDescent="0.25">
      <c r="A137" s="20">
        <v>2</v>
      </c>
      <c r="B137" s="21">
        <v>8</v>
      </c>
      <c r="C137" s="22" t="s">
        <v>20</v>
      </c>
      <c r="D137" s="5" t="s">
        <v>21</v>
      </c>
      <c r="E137" s="39" t="s">
        <v>97</v>
      </c>
      <c r="F137" s="40">
        <v>200</v>
      </c>
      <c r="G137" s="40">
        <v>6.54</v>
      </c>
      <c r="H137" s="40">
        <v>6.6</v>
      </c>
      <c r="I137" s="40">
        <v>31.25</v>
      </c>
      <c r="J137" s="40">
        <v>214.26</v>
      </c>
      <c r="K137" s="41" t="s">
        <v>98</v>
      </c>
      <c r="L137" s="40">
        <v>36.49</v>
      </c>
    </row>
    <row r="138" spans="1:12" ht="15" x14ac:dyDescent="0.25">
      <c r="A138" s="23"/>
      <c r="B138" s="15"/>
      <c r="C138" s="11"/>
      <c r="D138" s="6"/>
      <c r="E138" s="42" t="s">
        <v>99</v>
      </c>
      <c r="F138" s="43">
        <v>40</v>
      </c>
      <c r="G138" s="43">
        <v>5.08</v>
      </c>
      <c r="H138" s="43">
        <v>4.5999999999999996</v>
      </c>
      <c r="I138" s="43">
        <v>0.28000000000000003</v>
      </c>
      <c r="J138" s="43">
        <v>62.78</v>
      </c>
      <c r="K138" s="44" t="s">
        <v>100</v>
      </c>
      <c r="L138" s="43">
        <v>28.8</v>
      </c>
    </row>
    <row r="139" spans="1:12" ht="15" x14ac:dyDescent="0.25">
      <c r="A139" s="23"/>
      <c r="B139" s="15"/>
      <c r="C139" s="11"/>
      <c r="D139" s="7" t="s">
        <v>22</v>
      </c>
      <c r="E139" s="42" t="s">
        <v>41</v>
      </c>
      <c r="F139" s="43">
        <v>200</v>
      </c>
      <c r="G139" s="43">
        <v>3.14</v>
      </c>
      <c r="H139" s="43">
        <v>3.21</v>
      </c>
      <c r="I139" s="43">
        <v>14.39</v>
      </c>
      <c r="J139" s="43">
        <v>96.37</v>
      </c>
      <c r="K139" s="44" t="s">
        <v>42</v>
      </c>
      <c r="L139" s="43">
        <v>34.56</v>
      </c>
    </row>
    <row r="140" spans="1:12" ht="15.75" customHeight="1" x14ac:dyDescent="0.25">
      <c r="A140" s="23"/>
      <c r="B140" s="15"/>
      <c r="C140" s="11"/>
      <c r="D140" s="7" t="s">
        <v>23</v>
      </c>
      <c r="E140" s="42" t="s">
        <v>118</v>
      </c>
      <c r="F140" s="43">
        <v>61</v>
      </c>
      <c r="G140" s="43">
        <v>6.71</v>
      </c>
      <c r="H140" s="43">
        <v>8.85</v>
      </c>
      <c r="I140" s="43">
        <v>22.22</v>
      </c>
      <c r="J140" s="43">
        <v>186.05</v>
      </c>
      <c r="K140" s="51" t="s">
        <v>43</v>
      </c>
      <c r="L140" s="43">
        <v>25.19</v>
      </c>
    </row>
    <row r="141" spans="1:12" ht="15" x14ac:dyDescent="0.2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501</v>
      </c>
      <c r="G144" s="19">
        <f t="shared" ref="G144:J144" si="58">SUM(G137:G143)</f>
        <v>21.470000000000002</v>
      </c>
      <c r="H144" s="19">
        <f t="shared" si="58"/>
        <v>23.259999999999998</v>
      </c>
      <c r="I144" s="19">
        <f t="shared" si="58"/>
        <v>68.14</v>
      </c>
      <c r="J144" s="19">
        <f t="shared" si="58"/>
        <v>559.46</v>
      </c>
      <c r="K144" s="25"/>
      <c r="L144" s="19">
        <f t="shared" ref="L144" si="59">SUM(L137:L143)</f>
        <v>125.04</v>
      </c>
    </row>
    <row r="145" spans="1:12" ht="15" x14ac:dyDescent="0.25">
      <c r="A145" s="26">
        <f>A137</f>
        <v>2</v>
      </c>
      <c r="B145" s="13">
        <f>B137</f>
        <v>8</v>
      </c>
      <c r="C145" s="10" t="s">
        <v>25</v>
      </c>
      <c r="D145" s="7" t="s">
        <v>26</v>
      </c>
      <c r="E145" s="42" t="s">
        <v>148</v>
      </c>
      <c r="F145" s="43">
        <v>60</v>
      </c>
      <c r="G145" s="43">
        <v>1.85</v>
      </c>
      <c r="H145" s="43">
        <v>4.3499999999999996</v>
      </c>
      <c r="I145" s="43">
        <v>6.24</v>
      </c>
      <c r="J145" s="43">
        <v>74.48</v>
      </c>
      <c r="K145" s="44" t="s">
        <v>149</v>
      </c>
      <c r="L145" s="43">
        <v>15.09</v>
      </c>
    </row>
    <row r="146" spans="1:12" ht="15" x14ac:dyDescent="0.25">
      <c r="A146" s="23"/>
      <c r="B146" s="15"/>
      <c r="C146" s="11"/>
      <c r="D146" s="7" t="s">
        <v>27</v>
      </c>
      <c r="E146" s="42" t="s">
        <v>101</v>
      </c>
      <c r="F146" s="43">
        <v>200</v>
      </c>
      <c r="G146" s="43">
        <v>2.57</v>
      </c>
      <c r="H146" s="43">
        <v>8.9700000000000006</v>
      </c>
      <c r="I146" s="43">
        <v>9.7899999999999991</v>
      </c>
      <c r="J146" s="43">
        <v>128.88999999999999</v>
      </c>
      <c r="K146" s="44" t="s">
        <v>102</v>
      </c>
      <c r="L146" s="43">
        <v>31.41</v>
      </c>
    </row>
    <row r="147" spans="1:12" ht="15" x14ac:dyDescent="0.25">
      <c r="A147" s="23"/>
      <c r="B147" s="15"/>
      <c r="C147" s="11"/>
      <c r="D147" s="7" t="s">
        <v>28</v>
      </c>
      <c r="E147" s="42" t="s">
        <v>147</v>
      </c>
      <c r="F147" s="43">
        <v>100</v>
      </c>
      <c r="G147" s="43">
        <v>14.83</v>
      </c>
      <c r="H147" s="43">
        <v>12.43</v>
      </c>
      <c r="I147" s="43">
        <v>20.239999999999998</v>
      </c>
      <c r="J147" s="43">
        <v>208.7</v>
      </c>
      <c r="K147" s="44" t="s">
        <v>55</v>
      </c>
      <c r="L147" s="43">
        <v>49.18</v>
      </c>
    </row>
    <row r="148" spans="1:12" ht="15" x14ac:dyDescent="0.25">
      <c r="A148" s="23"/>
      <c r="B148" s="15"/>
      <c r="C148" s="11"/>
      <c r="D148" s="7" t="s">
        <v>29</v>
      </c>
      <c r="E148" s="42" t="s">
        <v>139</v>
      </c>
      <c r="F148" s="43">
        <v>150</v>
      </c>
      <c r="G148" s="43">
        <v>3.68</v>
      </c>
      <c r="H148" s="43">
        <v>3.2</v>
      </c>
      <c r="I148" s="43">
        <v>38.299999999999997</v>
      </c>
      <c r="J148" s="43">
        <v>197</v>
      </c>
      <c r="K148" s="44" t="s">
        <v>78</v>
      </c>
      <c r="L148" s="43">
        <v>20.22</v>
      </c>
    </row>
    <row r="149" spans="1:12" ht="15" x14ac:dyDescent="0.25">
      <c r="A149" s="23"/>
      <c r="B149" s="15"/>
      <c r="C149" s="11"/>
      <c r="D149" s="7" t="s">
        <v>30</v>
      </c>
      <c r="E149" s="42" t="s">
        <v>103</v>
      </c>
      <c r="F149" s="43">
        <v>200</v>
      </c>
      <c r="G149" s="43">
        <v>0.25</v>
      </c>
      <c r="H149" s="43">
        <v>0.16</v>
      </c>
      <c r="I149" s="43">
        <v>16.850000000000001</v>
      </c>
      <c r="J149" s="43">
        <v>69.12</v>
      </c>
      <c r="K149" s="44" t="s">
        <v>104</v>
      </c>
      <c r="L149" s="43">
        <v>23.71</v>
      </c>
    </row>
    <row r="150" spans="1:12" ht="15" x14ac:dyDescent="0.25">
      <c r="A150" s="23"/>
      <c r="B150" s="15"/>
      <c r="C150" s="11"/>
      <c r="D150" s="7" t="s">
        <v>31</v>
      </c>
      <c r="E150" s="42" t="s">
        <v>51</v>
      </c>
      <c r="F150" s="43">
        <v>60</v>
      </c>
      <c r="G150" s="43">
        <v>4</v>
      </c>
      <c r="H150" s="43">
        <v>0.4</v>
      </c>
      <c r="I150" s="43">
        <v>28.1</v>
      </c>
      <c r="J150" s="43">
        <v>134</v>
      </c>
      <c r="K150" s="44"/>
      <c r="L150" s="43">
        <v>5.44</v>
      </c>
    </row>
    <row r="151" spans="1:12" ht="15" x14ac:dyDescent="0.2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770</v>
      </c>
      <c r="G154" s="19">
        <f t="shared" ref="G154:J154" si="60">SUM(G145:G153)</f>
        <v>27.18</v>
      </c>
      <c r="H154" s="19">
        <f t="shared" si="60"/>
        <v>29.509999999999998</v>
      </c>
      <c r="I154" s="19">
        <f t="shared" si="60"/>
        <v>119.51999999999998</v>
      </c>
      <c r="J154" s="19">
        <f t="shared" si="60"/>
        <v>812.18999999999994</v>
      </c>
      <c r="K154" s="25"/>
      <c r="L154" s="19">
        <f t="shared" ref="L154" si="61">SUM(L145:L153)</f>
        <v>145.05000000000001</v>
      </c>
    </row>
    <row r="155" spans="1:12" ht="15" x14ac:dyDescent="0.2">
      <c r="A155" s="29">
        <f>A137</f>
        <v>2</v>
      </c>
      <c r="B155" s="30">
        <f>B137</f>
        <v>8</v>
      </c>
      <c r="C155" s="63" t="s">
        <v>4</v>
      </c>
      <c r="D155" s="64"/>
      <c r="E155" s="31"/>
      <c r="F155" s="32">
        <f>F144+F154</f>
        <v>1271</v>
      </c>
      <c r="G155" s="32">
        <f t="shared" ref="G155" si="62">G144+G154</f>
        <v>48.650000000000006</v>
      </c>
      <c r="H155" s="32">
        <f t="shared" ref="H155" si="63">H144+H154</f>
        <v>52.769999999999996</v>
      </c>
      <c r="I155" s="32">
        <f t="shared" ref="I155" si="64">I144+I154</f>
        <v>187.65999999999997</v>
      </c>
      <c r="J155" s="32">
        <f t="shared" ref="J155:L155" si="65">J144+J154</f>
        <v>1371.65</v>
      </c>
      <c r="K155" s="32"/>
      <c r="L155" s="32">
        <f t="shared" si="65"/>
        <v>270.09000000000003</v>
      </c>
    </row>
    <row r="156" spans="1:12" ht="15" x14ac:dyDescent="0.25">
      <c r="A156" s="20">
        <v>2</v>
      </c>
      <c r="B156" s="21">
        <v>9</v>
      </c>
      <c r="C156" s="22" t="s">
        <v>20</v>
      </c>
      <c r="D156" s="5" t="s">
        <v>21</v>
      </c>
      <c r="E156" s="39" t="s">
        <v>150</v>
      </c>
      <c r="F156" s="40">
        <v>90</v>
      </c>
      <c r="G156" s="40">
        <v>15.29</v>
      </c>
      <c r="H156" s="40">
        <v>15.27</v>
      </c>
      <c r="I156" s="40">
        <v>7.19</v>
      </c>
      <c r="J156" s="40">
        <v>137.91999999999999</v>
      </c>
      <c r="K156" s="41" t="s">
        <v>77</v>
      </c>
      <c r="L156" s="40">
        <v>92.98</v>
      </c>
    </row>
    <row r="157" spans="1:12" ht="15" x14ac:dyDescent="0.25">
      <c r="A157" s="23"/>
      <c r="B157" s="15"/>
      <c r="C157" s="11"/>
      <c r="D157" s="6"/>
      <c r="E157" s="42" t="s">
        <v>139</v>
      </c>
      <c r="F157" s="43">
        <v>150</v>
      </c>
      <c r="G157" s="43">
        <v>3.68</v>
      </c>
      <c r="H157" s="43">
        <v>3.2</v>
      </c>
      <c r="I157" s="43">
        <v>38.299999999999997</v>
      </c>
      <c r="J157" s="43">
        <v>197</v>
      </c>
      <c r="K157" s="44" t="s">
        <v>78</v>
      </c>
      <c r="L157" s="43">
        <v>20.22</v>
      </c>
    </row>
    <row r="158" spans="1:12" ht="15" x14ac:dyDescent="0.25">
      <c r="A158" s="23"/>
      <c r="B158" s="15"/>
      <c r="C158" s="11"/>
      <c r="D158" s="7" t="s">
        <v>22</v>
      </c>
      <c r="E158" s="42" t="s">
        <v>49</v>
      </c>
      <c r="F158" s="43">
        <v>200</v>
      </c>
      <c r="G158" s="43">
        <v>0.08</v>
      </c>
      <c r="H158" s="43">
        <v>0.02</v>
      </c>
      <c r="I158" s="43">
        <v>9.8000000000000007</v>
      </c>
      <c r="J158" s="43">
        <v>37.799999999999997</v>
      </c>
      <c r="K158" s="44" t="s">
        <v>50</v>
      </c>
      <c r="L158" s="43">
        <v>6.4</v>
      </c>
    </row>
    <row r="159" spans="1:12" ht="15" x14ac:dyDescent="0.25">
      <c r="A159" s="23"/>
      <c r="B159" s="15"/>
      <c r="C159" s="11"/>
      <c r="D159" s="7" t="s">
        <v>23</v>
      </c>
      <c r="E159" s="42" t="s">
        <v>51</v>
      </c>
      <c r="F159" s="43">
        <v>60</v>
      </c>
      <c r="G159" s="43">
        <v>4</v>
      </c>
      <c r="H159" s="43">
        <v>0.4</v>
      </c>
      <c r="I159" s="43">
        <v>28.1</v>
      </c>
      <c r="J159" s="43">
        <v>134</v>
      </c>
      <c r="K159" s="44"/>
      <c r="L159" s="43">
        <v>5.44</v>
      </c>
    </row>
    <row r="160" spans="1:12" ht="15" x14ac:dyDescent="0.2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500</v>
      </c>
      <c r="G163" s="19">
        <f t="shared" ref="G163:J163" si="66">SUM(G156:G162)</f>
        <v>23.049999999999997</v>
      </c>
      <c r="H163" s="19">
        <f t="shared" si="66"/>
        <v>18.889999999999997</v>
      </c>
      <c r="I163" s="19">
        <f t="shared" si="66"/>
        <v>83.389999999999986</v>
      </c>
      <c r="J163" s="19">
        <f t="shared" si="66"/>
        <v>506.71999999999997</v>
      </c>
      <c r="K163" s="25"/>
      <c r="L163" s="19">
        <f t="shared" ref="L163" si="67">SUM(L156:L162)</f>
        <v>125.04</v>
      </c>
    </row>
    <row r="164" spans="1:12" ht="15" x14ac:dyDescent="0.25">
      <c r="A164" s="26">
        <f>A156</f>
        <v>2</v>
      </c>
      <c r="B164" s="13">
        <f>B156</f>
        <v>9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151</v>
      </c>
      <c r="F165" s="43">
        <v>200</v>
      </c>
      <c r="G165" s="43">
        <v>8.6999999999999993</v>
      </c>
      <c r="H165" s="43">
        <v>10.6</v>
      </c>
      <c r="I165" s="43">
        <v>38.299999999999997</v>
      </c>
      <c r="J165" s="43">
        <v>224</v>
      </c>
      <c r="K165" s="44" t="s">
        <v>152</v>
      </c>
      <c r="L165" s="43">
        <v>36.369999999999997</v>
      </c>
    </row>
    <row r="166" spans="1:12" ht="15" x14ac:dyDescent="0.25">
      <c r="A166" s="23"/>
      <c r="B166" s="15"/>
      <c r="C166" s="11"/>
      <c r="D166" s="7" t="s">
        <v>28</v>
      </c>
      <c r="E166" s="42" t="s">
        <v>105</v>
      </c>
      <c r="F166" s="43">
        <v>150</v>
      </c>
      <c r="G166" s="43">
        <v>13.99</v>
      </c>
      <c r="H166" s="43">
        <v>12.26</v>
      </c>
      <c r="I166" s="43">
        <v>18.04</v>
      </c>
      <c r="J166" s="43">
        <v>245.39</v>
      </c>
      <c r="K166" s="44" t="s">
        <v>106</v>
      </c>
      <c r="L166" s="43">
        <v>55.32</v>
      </c>
    </row>
    <row r="167" spans="1:12" ht="15" x14ac:dyDescent="0.2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30</v>
      </c>
      <c r="E168" s="42" t="s">
        <v>58</v>
      </c>
      <c r="F168" s="43">
        <v>200</v>
      </c>
      <c r="G168" s="43">
        <v>0.24</v>
      </c>
      <c r="H168" s="43">
        <v>0.1</v>
      </c>
      <c r="I168" s="43">
        <v>13.06</v>
      </c>
      <c r="J168" s="43">
        <v>55.74</v>
      </c>
      <c r="K168" s="44" t="s">
        <v>59</v>
      </c>
      <c r="L168" s="43">
        <v>17.920000000000002</v>
      </c>
    </row>
    <row r="169" spans="1:12" ht="15" x14ac:dyDescent="0.25">
      <c r="A169" s="23"/>
      <c r="B169" s="15"/>
      <c r="C169" s="11"/>
      <c r="D169" s="7" t="s">
        <v>31</v>
      </c>
      <c r="E169" s="42" t="s">
        <v>51</v>
      </c>
      <c r="F169" s="43">
        <v>60</v>
      </c>
      <c r="G169" s="43">
        <v>4</v>
      </c>
      <c r="H169" s="43">
        <v>0.4</v>
      </c>
      <c r="I169" s="43">
        <v>28.1</v>
      </c>
      <c r="J169" s="43">
        <v>134</v>
      </c>
      <c r="K169" s="44"/>
      <c r="L169" s="43">
        <v>5.44</v>
      </c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 t="s">
        <v>144</v>
      </c>
      <c r="F171" s="43">
        <v>100</v>
      </c>
      <c r="G171" s="43">
        <v>0.4</v>
      </c>
      <c r="H171" s="43">
        <v>0.4</v>
      </c>
      <c r="I171" s="43">
        <v>11.6</v>
      </c>
      <c r="J171" s="43">
        <v>49</v>
      </c>
      <c r="K171" s="44"/>
      <c r="L171" s="43">
        <v>30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710</v>
      </c>
      <c r="G173" s="19">
        <f t="shared" ref="G173:J173" si="68">SUM(G164:G172)</f>
        <v>27.329999999999995</v>
      </c>
      <c r="H173" s="19">
        <f t="shared" si="68"/>
        <v>23.759999999999998</v>
      </c>
      <c r="I173" s="19">
        <f t="shared" si="68"/>
        <v>109.1</v>
      </c>
      <c r="J173" s="19">
        <f t="shared" si="68"/>
        <v>708.13</v>
      </c>
      <c r="K173" s="25"/>
      <c r="L173" s="19">
        <f t="shared" ref="L173" si="69">SUM(L164:L172)</f>
        <v>145.05000000000001</v>
      </c>
    </row>
    <row r="174" spans="1:12" ht="15" x14ac:dyDescent="0.2">
      <c r="A174" s="29">
        <f>A156</f>
        <v>2</v>
      </c>
      <c r="B174" s="30">
        <f>B156</f>
        <v>9</v>
      </c>
      <c r="C174" s="63" t="s">
        <v>4</v>
      </c>
      <c r="D174" s="64"/>
      <c r="E174" s="31"/>
      <c r="F174" s="32">
        <f>F163+F173</f>
        <v>1210</v>
      </c>
      <c r="G174" s="32">
        <f t="shared" ref="G174" si="70">G163+G173</f>
        <v>50.379999999999995</v>
      </c>
      <c r="H174" s="32">
        <f t="shared" ref="H174" si="71">H163+H173</f>
        <v>42.649999999999991</v>
      </c>
      <c r="I174" s="32">
        <f t="shared" ref="I174" si="72">I163+I173</f>
        <v>192.48999999999998</v>
      </c>
      <c r="J174" s="32">
        <f t="shared" ref="J174:L174" si="73">J163+J173</f>
        <v>1214.8499999999999</v>
      </c>
      <c r="K174" s="32"/>
      <c r="L174" s="32">
        <f t="shared" si="73"/>
        <v>270.09000000000003</v>
      </c>
    </row>
    <row r="175" spans="1:12" ht="15" x14ac:dyDescent="0.25">
      <c r="A175" s="20">
        <v>2</v>
      </c>
      <c r="B175" s="21">
        <v>10</v>
      </c>
      <c r="C175" s="22" t="s">
        <v>20</v>
      </c>
      <c r="D175" s="5" t="s">
        <v>21</v>
      </c>
      <c r="E175" s="42" t="s">
        <v>54</v>
      </c>
      <c r="F175" s="43">
        <v>90</v>
      </c>
      <c r="G175" s="43">
        <v>13.35</v>
      </c>
      <c r="H175" s="43">
        <v>11.19</v>
      </c>
      <c r="I175" s="43">
        <v>18.22</v>
      </c>
      <c r="J175" s="43">
        <v>187.83</v>
      </c>
      <c r="K175" s="44" t="s">
        <v>55</v>
      </c>
      <c r="L175" s="43">
        <v>44.26</v>
      </c>
    </row>
    <row r="176" spans="1:12" ht="15" x14ac:dyDescent="0.25">
      <c r="A176" s="23"/>
      <c r="B176" s="15"/>
      <c r="C176" s="11"/>
      <c r="D176" s="6"/>
      <c r="E176" s="42" t="s">
        <v>56</v>
      </c>
      <c r="F176" s="43">
        <v>150</v>
      </c>
      <c r="G176" s="43">
        <v>3.11</v>
      </c>
      <c r="H176" s="43">
        <v>3.67</v>
      </c>
      <c r="I176" s="43">
        <v>22.1</v>
      </c>
      <c r="J176" s="43">
        <v>132.59</v>
      </c>
      <c r="K176" s="52" t="s">
        <v>57</v>
      </c>
      <c r="L176" s="43">
        <v>32</v>
      </c>
    </row>
    <row r="177" spans="1:12" ht="15" x14ac:dyDescent="0.25">
      <c r="A177" s="23"/>
      <c r="B177" s="15"/>
      <c r="C177" s="11"/>
      <c r="D177" s="7" t="s">
        <v>22</v>
      </c>
      <c r="E177" s="42" t="s">
        <v>58</v>
      </c>
      <c r="F177" s="43">
        <v>200</v>
      </c>
      <c r="G177" s="43">
        <v>0.24</v>
      </c>
      <c r="H177" s="43">
        <v>0.1</v>
      </c>
      <c r="I177" s="43">
        <v>13.06</v>
      </c>
      <c r="J177" s="43">
        <v>55.74</v>
      </c>
      <c r="K177" s="44" t="s">
        <v>59</v>
      </c>
      <c r="L177" s="43">
        <v>17.920000000000002</v>
      </c>
    </row>
    <row r="178" spans="1:12" ht="15" x14ac:dyDescent="0.25">
      <c r="A178" s="23"/>
      <c r="B178" s="15"/>
      <c r="C178" s="11"/>
      <c r="D178" s="7" t="s">
        <v>23</v>
      </c>
      <c r="E178" s="42" t="s">
        <v>51</v>
      </c>
      <c r="F178" s="43">
        <v>60</v>
      </c>
      <c r="G178" s="43">
        <v>4</v>
      </c>
      <c r="H178" s="43">
        <v>0.4</v>
      </c>
      <c r="I178" s="43">
        <v>28.1</v>
      </c>
      <c r="J178" s="43">
        <v>134</v>
      </c>
      <c r="K178" s="44"/>
      <c r="L178" s="43">
        <v>5.44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 t="s">
        <v>116</v>
      </c>
      <c r="F180" s="43">
        <v>100</v>
      </c>
      <c r="G180" s="43">
        <v>1.38</v>
      </c>
      <c r="H180" s="43">
        <v>5.97</v>
      </c>
      <c r="I180" s="43">
        <v>6.83</v>
      </c>
      <c r="J180" s="43">
        <v>89.87</v>
      </c>
      <c r="K180" s="44" t="s">
        <v>117</v>
      </c>
      <c r="L180" s="43">
        <v>25.42</v>
      </c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SUM(F175:F181)</f>
        <v>600</v>
      </c>
      <c r="G182" s="19">
        <f t="shared" ref="G182:J182" si="74">SUM(G175:G181)</f>
        <v>22.08</v>
      </c>
      <c r="H182" s="19">
        <f t="shared" si="74"/>
        <v>21.33</v>
      </c>
      <c r="I182" s="19">
        <f t="shared" si="74"/>
        <v>88.31</v>
      </c>
      <c r="J182" s="19">
        <f t="shared" si="74"/>
        <v>600.03</v>
      </c>
      <c r="K182" s="25"/>
      <c r="L182" s="19">
        <f t="shared" ref="L182" si="75">SUM(L175:L181)</f>
        <v>125.03999999999999</v>
      </c>
    </row>
    <row r="183" spans="1:12" ht="15" x14ac:dyDescent="0.25">
      <c r="A183" s="26">
        <f>A175</f>
        <v>2</v>
      </c>
      <c r="B183" s="13">
        <f>B175</f>
        <v>10</v>
      </c>
      <c r="C183" s="10" t="s">
        <v>25</v>
      </c>
      <c r="D183" s="7" t="s">
        <v>26</v>
      </c>
      <c r="E183" s="42" t="s">
        <v>113</v>
      </c>
      <c r="F183" s="43">
        <v>60</v>
      </c>
      <c r="G183" s="43">
        <v>1.0900000000000001</v>
      </c>
      <c r="H183" s="43">
        <v>7.97</v>
      </c>
      <c r="I183" s="43">
        <v>6.83</v>
      </c>
      <c r="J183" s="43">
        <v>100.49</v>
      </c>
      <c r="K183" s="44" t="s">
        <v>114</v>
      </c>
      <c r="L183" s="43">
        <v>8.27</v>
      </c>
    </row>
    <row r="184" spans="1:12" ht="25.5" x14ac:dyDescent="0.25">
      <c r="A184" s="23"/>
      <c r="B184" s="15"/>
      <c r="C184" s="11"/>
      <c r="D184" s="7" t="s">
        <v>27</v>
      </c>
      <c r="E184" s="42" t="s">
        <v>107</v>
      </c>
      <c r="F184" s="43">
        <v>200</v>
      </c>
      <c r="G184" s="43">
        <v>4.92</v>
      </c>
      <c r="H184" s="43">
        <v>4.1900000000000004</v>
      </c>
      <c r="I184" s="43">
        <v>17.350000000000001</v>
      </c>
      <c r="J184" s="43">
        <v>131.47</v>
      </c>
      <c r="K184" s="44" t="s">
        <v>108</v>
      </c>
      <c r="L184" s="43">
        <v>34.43</v>
      </c>
    </row>
    <row r="185" spans="1:12" ht="15" x14ac:dyDescent="0.25">
      <c r="A185" s="23"/>
      <c r="B185" s="15"/>
      <c r="C185" s="11"/>
      <c r="D185" s="7" t="s">
        <v>28</v>
      </c>
      <c r="E185" s="42" t="s">
        <v>109</v>
      </c>
      <c r="F185" s="43">
        <v>185</v>
      </c>
      <c r="G185" s="43">
        <v>16.96</v>
      </c>
      <c r="H185" s="43">
        <v>13.77</v>
      </c>
      <c r="I185" s="43">
        <v>43.46</v>
      </c>
      <c r="J185" s="43">
        <v>331.97</v>
      </c>
      <c r="K185" s="44" t="s">
        <v>110</v>
      </c>
      <c r="L185" s="43">
        <v>78.599999999999994</v>
      </c>
    </row>
    <row r="186" spans="1:12" ht="15" x14ac:dyDescent="0.2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30</v>
      </c>
      <c r="E187" s="42" t="s">
        <v>95</v>
      </c>
      <c r="F187" s="43">
        <v>200</v>
      </c>
      <c r="G187" s="43">
        <v>0.16</v>
      </c>
      <c r="H187" s="43">
        <v>0.04</v>
      </c>
      <c r="I187" s="43">
        <v>11.86</v>
      </c>
      <c r="J187" s="43">
        <v>47.69</v>
      </c>
      <c r="K187" s="44" t="s">
        <v>96</v>
      </c>
      <c r="L187" s="43">
        <v>18.309999999999999</v>
      </c>
    </row>
    <row r="188" spans="1:12" ht="15" x14ac:dyDescent="0.25">
      <c r="A188" s="23"/>
      <c r="B188" s="15"/>
      <c r="C188" s="11"/>
      <c r="D188" s="7" t="s">
        <v>31</v>
      </c>
      <c r="E188" s="42" t="s">
        <v>51</v>
      </c>
      <c r="F188" s="43">
        <v>60</v>
      </c>
      <c r="G188" s="43">
        <v>4</v>
      </c>
      <c r="H188" s="43">
        <v>0.4</v>
      </c>
      <c r="I188" s="43">
        <v>28.1</v>
      </c>
      <c r="J188" s="43">
        <v>134</v>
      </c>
      <c r="K188" s="44"/>
      <c r="L188" s="43">
        <v>5.44</v>
      </c>
    </row>
    <row r="189" spans="1:12" ht="15" x14ac:dyDescent="0.2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705</v>
      </c>
      <c r="G192" s="19">
        <f t="shared" ref="G192:J192" si="76">SUM(G183:G191)</f>
        <v>27.13</v>
      </c>
      <c r="H192" s="19">
        <f t="shared" si="76"/>
        <v>26.369999999999997</v>
      </c>
      <c r="I192" s="19">
        <f t="shared" si="76"/>
        <v>107.6</v>
      </c>
      <c r="J192" s="19">
        <f t="shared" si="76"/>
        <v>745.62000000000012</v>
      </c>
      <c r="K192" s="25"/>
      <c r="L192" s="19">
        <f t="shared" ref="L192" si="77">SUM(L183:L191)</f>
        <v>145.04999999999998</v>
      </c>
    </row>
    <row r="193" spans="1:12" ht="15" x14ac:dyDescent="0.2">
      <c r="A193" s="29">
        <f>A175</f>
        <v>2</v>
      </c>
      <c r="B193" s="30">
        <f>B175</f>
        <v>10</v>
      </c>
      <c r="C193" s="63" t="s">
        <v>4</v>
      </c>
      <c r="D193" s="64"/>
      <c r="E193" s="31"/>
      <c r="F193" s="32">
        <f>F182+F192</f>
        <v>1305</v>
      </c>
      <c r="G193" s="32">
        <f t="shared" ref="G193" si="78">G182+G192</f>
        <v>49.209999999999994</v>
      </c>
      <c r="H193" s="32">
        <f t="shared" ref="H193" si="79">H182+H192</f>
        <v>47.699999999999996</v>
      </c>
      <c r="I193" s="32">
        <f t="shared" ref="I193" si="80">I182+I192</f>
        <v>195.91</v>
      </c>
      <c r="J193" s="32">
        <f t="shared" ref="J193:L193" si="81">J182+J192</f>
        <v>1345.65</v>
      </c>
      <c r="K193" s="32"/>
      <c r="L193" s="32">
        <f t="shared" si="81"/>
        <v>270.08999999999997</v>
      </c>
    </row>
    <row r="194" spans="1:12" x14ac:dyDescent="0.2">
      <c r="A194" s="27"/>
      <c r="B194" s="28"/>
      <c r="C194" s="65" t="s">
        <v>5</v>
      </c>
      <c r="D194" s="65"/>
      <c r="E194" s="65"/>
      <c r="F194" s="34">
        <f>(F23+F41+F60+F79+F98+F117+F136+F155+F174+F193)/(IF(F23=0,0,1)+IF(F41=0,0,1)+IF(F60=0,0,1)+IF(F79=0,0,1)+IF(F98=0,0,1)+IF(F117=0,0,1)+IF(F136=0,0,1)+IF(F155=0,0,1)+IF(F174=0,0,1)+IF(F193=0,0,1))</f>
        <v>1265.5999999999999</v>
      </c>
      <c r="G194" s="34">
        <f>(G23+G41+G60+G79+G98+G117+G136+G155+G174+G193)/(IF(G23=0,0,1)+IF(G41=0,0,1)+IF(G60=0,0,1)+IF(G79=0,0,1)+IF(G98=0,0,1)+IF(G117=0,0,1)+IF(G136=0,0,1)+IF(G155=0,0,1)+IF(G174=0,0,1)+IF(G193=0,0,1))</f>
        <v>48.72</v>
      </c>
      <c r="H194" s="34">
        <f>(H23+H41+H60+H79+H98+H117+H136+H155+H174+H193)/(IF(H23=0,0,1)+IF(H41=0,0,1)+IF(H60=0,0,1)+IF(H79=0,0,1)+IF(H98=0,0,1)+IF(H117=0,0,1)+IF(H136=0,0,1)+IF(H155=0,0,1)+IF(H174=0,0,1)+IF(H193=0,0,1))</f>
        <v>46.243999999999993</v>
      </c>
      <c r="I194" s="34">
        <f>(I23+I41+I60+I79+I98+I117+I136+I155+I174+I193)/(IF(I23=0,0,1)+IF(I41=0,0,1)+IF(I60=0,0,1)+IF(I79=0,0,1)+IF(I98=0,0,1)+IF(I117=0,0,1)+IF(I136=0,0,1)+IF(I155=0,0,1)+IF(I174=0,0,1)+IF(I193=0,0,1))</f>
        <v>191.84900000000002</v>
      </c>
      <c r="J194" s="34">
        <f>(J23+J41+J60+J79+J98+J117+J136+J155+J174+J193)/(IF(J23=0,0,1)+IF(J41=0,0,1)+IF(J60=0,0,1)+IF(J79=0,0,1)+IF(J98=0,0,1)+IF(J117=0,0,1)+IF(J136=0,0,1)+IF(J155=0,0,1)+IF(J174=0,0,1)+IF(J193=0,0,1))</f>
        <v>1316.6669999999999</v>
      </c>
      <c r="K194" s="34"/>
      <c r="L194" s="34">
        <f>(L23+L41+L60+L79+L98+L117+L136+L155+L174+L193)/(IF(L23=0,0,1)+IF(L41=0,0,1)+IF(L60=0,0,1)+IF(L79=0,0,1)+IF(L98=0,0,1)+IF(L117=0,0,1)+IF(L136=0,0,1)+IF(L155=0,0,1)+IF(L174=0,0,1)+IF(L193=0,0,1))</f>
        <v>270.09000000000003</v>
      </c>
    </row>
  </sheetData>
  <mergeCells count="14">
    <mergeCell ref="C79:D79"/>
    <mergeCell ref="C98:D98"/>
    <mergeCell ref="C23:D23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1:D41"/>
    <mergeCell ref="C60:D6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3.5" customHeight="1" x14ac:dyDescent="0.25">
      <c r="A1" s="1" t="s">
        <v>7</v>
      </c>
      <c r="C1" s="60" t="s">
        <v>155</v>
      </c>
      <c r="D1" s="61"/>
      <c r="E1" s="61"/>
      <c r="F1" s="12" t="s">
        <v>16</v>
      </c>
      <c r="G1" s="2" t="s">
        <v>17</v>
      </c>
      <c r="H1" s="62"/>
      <c r="I1" s="62"/>
      <c r="J1" s="62"/>
      <c r="K1" s="62"/>
    </row>
    <row r="2" spans="1:12" ht="16.5" customHeight="1" x14ac:dyDescent="0.2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4.25" customHeight="1" x14ac:dyDescent="0.2">
      <c r="A3" s="4" t="s">
        <v>8</v>
      </c>
      <c r="C3" s="2"/>
      <c r="D3" s="3"/>
      <c r="E3" s="38" t="s">
        <v>153</v>
      </c>
      <c r="G3" s="2" t="s">
        <v>19</v>
      </c>
      <c r="H3" s="48">
        <v>3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22.5" customHeight="1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300</v>
      </c>
      <c r="G6" s="40">
        <f>'1-4'!G6*'5-11'!F6/'1-4'!F6</f>
        <v>11.55</v>
      </c>
      <c r="H6" s="40">
        <f>'1-4'!H6*'5-11'!G6/'1-4'!G6</f>
        <v>13.68</v>
      </c>
      <c r="I6" s="40">
        <f>'1-4'!I6*'5-11'!H6/'1-4'!H6</f>
        <v>51.300000000000011</v>
      </c>
      <c r="J6" s="40">
        <f>'1-4'!J6*'5-11'!I6/'1-4'!I6</f>
        <v>368.67000000000007</v>
      </c>
      <c r="K6" s="53" t="s">
        <v>154</v>
      </c>
      <c r="L6" s="40">
        <v>53.42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3.14</v>
      </c>
      <c r="H8" s="43">
        <v>3.21</v>
      </c>
      <c r="I8" s="43">
        <v>14.39</v>
      </c>
      <c r="J8" s="43">
        <v>96.37</v>
      </c>
      <c r="K8" s="44" t="s">
        <v>42</v>
      </c>
      <c r="L8" s="43">
        <v>34.56</v>
      </c>
    </row>
    <row r="9" spans="1:12" ht="15" x14ac:dyDescent="0.25">
      <c r="A9" s="23"/>
      <c r="B9" s="15"/>
      <c r="C9" s="11"/>
      <c r="D9" s="7" t="s">
        <v>23</v>
      </c>
      <c r="E9" s="42" t="s">
        <v>118</v>
      </c>
      <c r="F9" s="43">
        <v>70</v>
      </c>
      <c r="G9" s="43">
        <f>'1-4'!G9*'5-11'!F9/'1-4'!F9</f>
        <v>7.7</v>
      </c>
      <c r="H9" s="43">
        <f>'1-4'!H9*'5-11'!G9/'1-4'!G9</f>
        <v>10.15</v>
      </c>
      <c r="I9" s="43">
        <f>'1-4'!I9*'5-11'!H9/'1-4'!H9</f>
        <v>22.05</v>
      </c>
      <c r="J9" s="43">
        <f>'1-4'!J9*'5-11'!I9/'1-4'!I9</f>
        <v>213.50000000000003</v>
      </c>
      <c r="K9" s="51" t="s">
        <v>43</v>
      </c>
      <c r="L9" s="43">
        <v>29.84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84</v>
      </c>
      <c r="F11" s="43">
        <v>100</v>
      </c>
      <c r="G11" s="43">
        <v>0.4</v>
      </c>
      <c r="H11" s="43">
        <v>0.4</v>
      </c>
      <c r="I11" s="43">
        <v>11.6</v>
      </c>
      <c r="J11" s="43">
        <v>48.68</v>
      </c>
      <c r="K11" s="44"/>
      <c r="L11" s="43">
        <v>30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 t="shared" ref="G13:J13" si="0">SUM(G6:G12)</f>
        <v>22.79</v>
      </c>
      <c r="H13" s="19">
        <f t="shared" si="0"/>
        <v>27.439999999999998</v>
      </c>
      <c r="I13" s="19">
        <f t="shared" si="0"/>
        <v>99.34</v>
      </c>
      <c r="J13" s="19">
        <f t="shared" si="0"/>
        <v>727.22</v>
      </c>
      <c r="K13" s="25"/>
      <c r="L13" s="19">
        <f t="shared" ref="L13" si="1">SUM(L6:L12)</f>
        <v>147.82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119</v>
      </c>
      <c r="F14" s="43">
        <v>100</v>
      </c>
      <c r="G14" s="54">
        <f>'1-4'!G14*'5-11'!F14/'1-4'!F14</f>
        <v>0.73333333333333328</v>
      </c>
      <c r="H14" s="54">
        <f>'1-4'!H14*'5-11'!G14/'1-4'!G14</f>
        <v>5.9666666666666668</v>
      </c>
      <c r="I14" s="54">
        <f>'1-4'!I14*'5-11'!H14/'1-4'!H14</f>
        <v>3.2166666666666663</v>
      </c>
      <c r="J14" s="54">
        <f>'1-4'!J14*'5-11'!I14/'1-4'!I14</f>
        <v>67.55</v>
      </c>
      <c r="K14" s="44" t="s">
        <v>115</v>
      </c>
      <c r="L14" s="43">
        <v>18.63</v>
      </c>
    </row>
    <row r="15" spans="1:12" ht="27" customHeight="1" x14ac:dyDescent="0.25">
      <c r="A15" s="23"/>
      <c r="B15" s="15"/>
      <c r="C15" s="11"/>
      <c r="D15" s="7" t="s">
        <v>27</v>
      </c>
      <c r="E15" s="42" t="s">
        <v>120</v>
      </c>
      <c r="F15" s="43">
        <v>250</v>
      </c>
      <c r="G15" s="43">
        <f>'1-4'!G15*'5-11'!F15/'1-4'!F15</f>
        <v>4.75</v>
      </c>
      <c r="H15" s="43">
        <f>'1-4'!H15*'5-11'!G15/'1-4'!G15</f>
        <v>5.75</v>
      </c>
      <c r="I15" s="43">
        <f>'1-4'!I15*'5-11'!H15/'1-4'!H15</f>
        <v>9.2500000000000018</v>
      </c>
      <c r="J15" s="43">
        <f>'1-4'!J15*'5-11'!I15/'1-4'!I15</f>
        <v>105.00000000000001</v>
      </c>
      <c r="K15" s="44" t="s">
        <v>44</v>
      </c>
      <c r="L15" s="43">
        <v>50.2</v>
      </c>
    </row>
    <row r="16" spans="1:12" ht="15" x14ac:dyDescent="0.25">
      <c r="A16" s="23"/>
      <c r="B16" s="15"/>
      <c r="C16" s="11"/>
      <c r="D16" s="7" t="s">
        <v>28</v>
      </c>
      <c r="E16" s="42" t="s">
        <v>121</v>
      </c>
      <c r="F16" s="43">
        <v>100</v>
      </c>
      <c r="G16" s="43">
        <v>11.2</v>
      </c>
      <c r="H16" s="43">
        <v>12.2</v>
      </c>
      <c r="I16" s="43">
        <v>11.6</v>
      </c>
      <c r="J16" s="43">
        <v>199</v>
      </c>
      <c r="K16" s="44" t="s">
        <v>45</v>
      </c>
      <c r="L16" s="43">
        <v>63.07</v>
      </c>
    </row>
    <row r="17" spans="1:12" ht="15" x14ac:dyDescent="0.25">
      <c r="A17" s="23"/>
      <c r="B17" s="15"/>
      <c r="C17" s="11"/>
      <c r="D17" s="7" t="s">
        <v>29</v>
      </c>
      <c r="E17" s="42" t="s">
        <v>122</v>
      </c>
      <c r="F17" s="43">
        <v>180</v>
      </c>
      <c r="G17" s="43">
        <f>'1-4'!G17*'5-11'!F17/'1-4'!F17</f>
        <v>10.32</v>
      </c>
      <c r="H17" s="43">
        <f>'1-4'!H17*'5-11'!G17/'1-4'!G17</f>
        <v>8.16</v>
      </c>
      <c r="I17" s="43">
        <f>'1-4'!I17*'5-11'!H17/'1-4'!H17</f>
        <v>54.84</v>
      </c>
      <c r="J17" s="43">
        <f>'1-4'!J17*'5-11'!I17/'1-4'!I17</f>
        <v>319.2</v>
      </c>
      <c r="K17" s="44" t="s">
        <v>123</v>
      </c>
      <c r="L17" s="43">
        <v>20.59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0.12</v>
      </c>
      <c r="H18" s="43">
        <v>0.02</v>
      </c>
      <c r="I18" s="43">
        <v>9.8000000000000007</v>
      </c>
      <c r="J18" s="43">
        <v>38.659999999999997</v>
      </c>
      <c r="K18" s="52" t="s">
        <v>47</v>
      </c>
      <c r="L18" s="43">
        <v>9.1199999999999992</v>
      </c>
    </row>
    <row r="19" spans="1:12" ht="15" x14ac:dyDescent="0.25">
      <c r="A19" s="23"/>
      <c r="B19" s="15"/>
      <c r="C19" s="11"/>
      <c r="D19" s="7" t="s">
        <v>31</v>
      </c>
      <c r="E19" s="42" t="s">
        <v>74</v>
      </c>
      <c r="F19" s="43">
        <v>60</v>
      </c>
      <c r="G19" s="43">
        <v>4</v>
      </c>
      <c r="H19" s="43">
        <v>0.4</v>
      </c>
      <c r="I19" s="43">
        <v>28.1</v>
      </c>
      <c r="J19" s="43">
        <v>134</v>
      </c>
      <c r="K19" s="44"/>
      <c r="L19" s="43">
        <v>5.44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890</v>
      </c>
      <c r="G22" s="55">
        <f>SUM(G14:G21)</f>
        <v>31.123333333333335</v>
      </c>
      <c r="H22" s="19">
        <f>SUM(H14:H21)</f>
        <v>32.49666666666667</v>
      </c>
      <c r="I22" s="19">
        <f>SUM(I14:I21)</f>
        <v>116.80666666666667</v>
      </c>
      <c r="J22" s="19">
        <f>SUM(J14:J21)</f>
        <v>863.41</v>
      </c>
      <c r="K22" s="25"/>
      <c r="L22" s="19">
        <f>SUM(L14:L21)</f>
        <v>167.05</v>
      </c>
    </row>
    <row r="23" spans="1:12" ht="15.75" thickBot="1" x14ac:dyDescent="0.25">
      <c r="A23" s="29">
        <f>A6</f>
        <v>1</v>
      </c>
      <c r="B23" s="30">
        <f>B6</f>
        <v>1</v>
      </c>
      <c r="C23" s="63" t="s">
        <v>4</v>
      </c>
      <c r="D23" s="64"/>
      <c r="E23" s="31"/>
      <c r="F23" s="32">
        <f>F13+F22</f>
        <v>1560</v>
      </c>
      <c r="G23" s="56">
        <f>G13+G22</f>
        <v>53.913333333333334</v>
      </c>
      <c r="H23" s="32">
        <f>H13+H22</f>
        <v>59.936666666666667</v>
      </c>
      <c r="I23" s="32">
        <f>I13+I22</f>
        <v>216.14666666666668</v>
      </c>
      <c r="J23" s="32">
        <f>J13+J22</f>
        <v>1590.63</v>
      </c>
      <c r="K23" s="32"/>
      <c r="L23" s="32">
        <f>L13+L22</f>
        <v>314.87</v>
      </c>
    </row>
    <row r="24" spans="1:12" ht="25.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124</v>
      </c>
      <c r="F24" s="40">
        <v>207</v>
      </c>
      <c r="G24" s="57">
        <f>'1-4'!G24*'5-11'!F24/'1-4'!F24</f>
        <v>22.654999999999998</v>
      </c>
      <c r="H24" s="57">
        <f>'1-4'!H24*'5-11'!G24/'1-4'!G24</f>
        <v>14.834999999999999</v>
      </c>
      <c r="I24" s="57">
        <f>'1-4'!I24*'5-11'!H24/'1-4'!H24</f>
        <v>37.605000000000004</v>
      </c>
      <c r="J24" s="57">
        <f>'1-4'!J24*'5-11'!I24/'1-4'!I24</f>
        <v>372.59999999999997</v>
      </c>
      <c r="K24" s="53" t="s">
        <v>48</v>
      </c>
      <c r="L24" s="40">
        <v>116.55</v>
      </c>
    </row>
    <row r="25" spans="1:12" ht="25.5" x14ac:dyDescent="0.25">
      <c r="A25" s="14"/>
      <c r="B25" s="15"/>
      <c r="C25" s="11"/>
      <c r="D25" s="6"/>
      <c r="E25" s="42" t="s">
        <v>125</v>
      </c>
      <c r="F25" s="43">
        <v>100</v>
      </c>
      <c r="G25" s="54">
        <f>'1-4'!G25*'5-11'!F25/'1-4'!F25</f>
        <v>1.1666666666666667</v>
      </c>
      <c r="H25" s="54">
        <f>'1-4'!H25*'5-11'!G25/'1-4'!G25</f>
        <v>6.0000000000000009</v>
      </c>
      <c r="I25" s="54">
        <f>'1-4'!I25*'5-11'!H25/'1-4'!H25</f>
        <v>11</v>
      </c>
      <c r="J25" s="54">
        <f>'1-4'!J25*'5-11'!I25/'1-4'!I25</f>
        <v>96.666666666666671</v>
      </c>
      <c r="K25" s="44" t="s">
        <v>126</v>
      </c>
      <c r="L25" s="43">
        <v>19.43</v>
      </c>
    </row>
    <row r="26" spans="1:12" ht="15" x14ac:dyDescent="0.25">
      <c r="A26" s="14"/>
      <c r="B26" s="15"/>
      <c r="C26" s="11"/>
      <c r="D26" s="7" t="s">
        <v>22</v>
      </c>
      <c r="E26" s="42" t="s">
        <v>49</v>
      </c>
      <c r="F26" s="43">
        <v>200</v>
      </c>
      <c r="G26" s="43">
        <v>0.08</v>
      </c>
      <c r="H26" s="43">
        <v>0.02</v>
      </c>
      <c r="I26" s="43">
        <v>9.8000000000000007</v>
      </c>
      <c r="J26" s="43">
        <v>37.799999999999997</v>
      </c>
      <c r="K26" s="44" t="s">
        <v>50</v>
      </c>
      <c r="L26" s="43">
        <v>6.4</v>
      </c>
    </row>
    <row r="27" spans="1:12" ht="15" x14ac:dyDescent="0.25">
      <c r="A27" s="14"/>
      <c r="B27" s="15"/>
      <c r="C27" s="11"/>
      <c r="D27" s="7" t="s">
        <v>23</v>
      </c>
      <c r="E27" s="42" t="s">
        <v>51</v>
      </c>
      <c r="F27" s="43">
        <v>60</v>
      </c>
      <c r="G27" s="43">
        <v>4</v>
      </c>
      <c r="H27" s="43">
        <v>0.4</v>
      </c>
      <c r="I27" s="43">
        <v>28.1</v>
      </c>
      <c r="J27" s="43">
        <v>134</v>
      </c>
      <c r="K27" s="44"/>
      <c r="L27" s="43">
        <v>5.44</v>
      </c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567</v>
      </c>
      <c r="G31" s="55">
        <f t="shared" ref="G31:L31" si="2">SUM(G24:G30)</f>
        <v>27.901666666666664</v>
      </c>
      <c r="H31" s="55">
        <f t="shared" si="2"/>
        <v>21.254999999999999</v>
      </c>
      <c r="I31" s="55">
        <f t="shared" si="2"/>
        <v>86.504999999999995</v>
      </c>
      <c r="J31" s="55">
        <f t="shared" si="2"/>
        <v>641.06666666666661</v>
      </c>
      <c r="K31" s="25"/>
      <c r="L31" s="19">
        <f t="shared" si="2"/>
        <v>147.82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 t="s">
        <v>52</v>
      </c>
      <c r="F33" s="43">
        <v>250</v>
      </c>
      <c r="G33" s="54">
        <f>'1-4'!G33*'5-11'!F33/'1-4'!F33</f>
        <v>5.4124999999999996</v>
      </c>
      <c r="H33" s="54">
        <f>'1-4'!H33*'5-11'!G33/'1-4'!G33</f>
        <v>10.712499999999999</v>
      </c>
      <c r="I33" s="54">
        <f>'1-4'!I33*'5-11'!H33/'1-4'!H33</f>
        <v>31.249999999999993</v>
      </c>
      <c r="J33" s="54">
        <f>'1-4'!J33*'5-11'!I33/'1-4'!I33</f>
        <v>230.56249999999991</v>
      </c>
      <c r="K33" s="52" t="s">
        <v>53</v>
      </c>
      <c r="L33" s="43">
        <v>56.79</v>
      </c>
    </row>
    <row r="34" spans="1:12" ht="15" x14ac:dyDescent="0.25">
      <c r="A34" s="14"/>
      <c r="B34" s="15"/>
      <c r="C34" s="11"/>
      <c r="D34" s="7" t="s">
        <v>28</v>
      </c>
      <c r="E34" s="42" t="s">
        <v>54</v>
      </c>
      <c r="F34" s="43">
        <v>100</v>
      </c>
      <c r="G34" s="54">
        <f>'1-4'!G34*'5-11'!F34/'1-4'!F34</f>
        <v>14.833333333333334</v>
      </c>
      <c r="H34" s="54">
        <f>'1-4'!H34*'5-11'!G34/'1-4'!G34</f>
        <v>12.433333333333332</v>
      </c>
      <c r="I34" s="54">
        <f>'1-4'!I34*'5-11'!H34/'1-4'!H34</f>
        <v>20.24444444444444</v>
      </c>
      <c r="J34" s="54">
        <v>271</v>
      </c>
      <c r="K34" s="44" t="s">
        <v>55</v>
      </c>
      <c r="L34" s="43">
        <v>49.18</v>
      </c>
    </row>
    <row r="35" spans="1:12" ht="15" x14ac:dyDescent="0.25">
      <c r="A35" s="14"/>
      <c r="B35" s="15"/>
      <c r="C35" s="11"/>
      <c r="D35" s="7" t="s">
        <v>29</v>
      </c>
      <c r="E35" s="42" t="s">
        <v>56</v>
      </c>
      <c r="F35" s="43">
        <v>190</v>
      </c>
      <c r="G35" s="54">
        <f>'1-4'!G35*'5-11'!F35/'1-4'!F35</f>
        <v>3.9393333333333334</v>
      </c>
      <c r="H35" s="54">
        <f>'1-4'!H35*'5-11'!G35/'1-4'!G35</f>
        <v>4.6486666666666672</v>
      </c>
      <c r="I35" s="54">
        <f>'1-4'!I35*'5-11'!H35/'1-4'!H35</f>
        <v>27.993333333333339</v>
      </c>
      <c r="J35" s="54">
        <f>'1-4'!J35*'5-11'!I35/'1-4'!I35</f>
        <v>167.94733333333335</v>
      </c>
      <c r="K35" s="52" t="s">
        <v>57</v>
      </c>
      <c r="L35" s="43">
        <v>37.72</v>
      </c>
    </row>
    <row r="36" spans="1:12" ht="15" x14ac:dyDescent="0.25">
      <c r="A36" s="14"/>
      <c r="B36" s="15"/>
      <c r="C36" s="11"/>
      <c r="D36" s="7" t="s">
        <v>30</v>
      </c>
      <c r="E36" s="42" t="s">
        <v>58</v>
      </c>
      <c r="F36" s="43">
        <v>200</v>
      </c>
      <c r="G36" s="43">
        <v>0.24</v>
      </c>
      <c r="H36" s="43">
        <v>0.1</v>
      </c>
      <c r="I36" s="43">
        <v>13.06</v>
      </c>
      <c r="J36" s="43">
        <v>55.74</v>
      </c>
      <c r="K36" s="44" t="s">
        <v>59</v>
      </c>
      <c r="L36" s="43">
        <v>17.920000000000002</v>
      </c>
    </row>
    <row r="37" spans="1:12" ht="15" x14ac:dyDescent="0.25">
      <c r="A37" s="14"/>
      <c r="B37" s="15"/>
      <c r="C37" s="11"/>
      <c r="D37" s="7" t="s">
        <v>31</v>
      </c>
      <c r="E37" s="42" t="s">
        <v>51</v>
      </c>
      <c r="F37" s="43">
        <v>60</v>
      </c>
      <c r="G37" s="43">
        <v>4</v>
      </c>
      <c r="H37" s="43">
        <v>0.4</v>
      </c>
      <c r="I37" s="43">
        <v>28.1</v>
      </c>
      <c r="J37" s="43">
        <v>134</v>
      </c>
      <c r="K37" s="44"/>
      <c r="L37" s="43">
        <v>5.44</v>
      </c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800</v>
      </c>
      <c r="G40" s="55">
        <f>SUM(G32:G39)</f>
        <v>28.425166666666666</v>
      </c>
      <c r="H40" s="55">
        <f>SUM(H32:H39)</f>
        <v>28.294499999999996</v>
      </c>
      <c r="I40" s="55">
        <f>SUM(I32:I39)</f>
        <v>120.64777777777778</v>
      </c>
      <c r="J40" s="55">
        <f>SUM(J32:J39)</f>
        <v>859.2498333333333</v>
      </c>
      <c r="K40" s="25"/>
      <c r="L40" s="19">
        <f>SUM(L32:L39)</f>
        <v>167.05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63" t="s">
        <v>4</v>
      </c>
      <c r="D41" s="64"/>
      <c r="E41" s="31"/>
      <c r="F41" s="32">
        <f>F31+F40</f>
        <v>1367</v>
      </c>
      <c r="G41" s="56">
        <f>G31+G40</f>
        <v>56.326833333333326</v>
      </c>
      <c r="H41" s="56">
        <f>H31+H40</f>
        <v>49.549499999999995</v>
      </c>
      <c r="I41" s="56">
        <f>I31+I40</f>
        <v>207.15277777777777</v>
      </c>
      <c r="J41" s="56">
        <f>J31+J40</f>
        <v>1500.3164999999999</v>
      </c>
      <c r="K41" s="32"/>
      <c r="L41" s="32">
        <f>L31+L40</f>
        <v>314.87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42" t="s">
        <v>111</v>
      </c>
      <c r="F42" s="43">
        <v>100</v>
      </c>
      <c r="G42" s="54">
        <f>'1-4'!G42*'5-11'!F42/'1-4'!F42</f>
        <v>14.177777777777777</v>
      </c>
      <c r="H42" s="54">
        <f>'1-4'!H42*'5-11'!G42/'1-4'!G42</f>
        <v>15.122222222222222</v>
      </c>
      <c r="I42" s="54">
        <f>'1-4'!I42*'5-11'!H42/'1-4'!H42</f>
        <v>7.2000000000000011</v>
      </c>
      <c r="J42" s="54">
        <f>'1-4'!J42*'5-11'!I42/'1-4'!I42</f>
        <v>222.13333333333335</v>
      </c>
      <c r="K42" s="44" t="s">
        <v>127</v>
      </c>
      <c r="L42" s="43">
        <v>63.07</v>
      </c>
    </row>
    <row r="43" spans="1:12" ht="15" x14ac:dyDescent="0.25">
      <c r="A43" s="23"/>
      <c r="B43" s="15"/>
      <c r="C43" s="11"/>
      <c r="D43" s="6"/>
      <c r="E43" s="42" t="s">
        <v>60</v>
      </c>
      <c r="F43" s="43">
        <v>180</v>
      </c>
      <c r="G43" s="54">
        <f>'1-4'!G43*'5-11'!F43/'1-4'!F43</f>
        <v>6.36</v>
      </c>
      <c r="H43" s="54">
        <f>'1-4'!H43*'5-11'!G43/'1-4'!G43</f>
        <v>3.5760000000000001</v>
      </c>
      <c r="I43" s="54">
        <f>'1-4'!I43*'5-11'!H43/'1-4'!H43</f>
        <v>40.92</v>
      </c>
      <c r="J43" s="54">
        <f>'1-4'!J43*'5-11'!I43/'1-4'!I43</f>
        <v>220.72800000000001</v>
      </c>
      <c r="K43" s="44" t="s">
        <v>88</v>
      </c>
      <c r="L43" s="43">
        <v>17.350000000000001</v>
      </c>
    </row>
    <row r="44" spans="1:12" ht="15" x14ac:dyDescent="0.25">
      <c r="A44" s="23"/>
      <c r="B44" s="15"/>
      <c r="C44" s="11"/>
      <c r="D44" s="7" t="s">
        <v>22</v>
      </c>
      <c r="E44" s="42" t="s">
        <v>61</v>
      </c>
      <c r="F44" s="43">
        <v>200</v>
      </c>
      <c r="G44" s="43">
        <v>0.35</v>
      </c>
      <c r="H44" s="43">
        <v>0.35</v>
      </c>
      <c r="I44" s="43">
        <v>18.399999999999999</v>
      </c>
      <c r="J44" s="43">
        <v>79.959999999999994</v>
      </c>
      <c r="K44" s="52" t="s">
        <v>62</v>
      </c>
      <c r="L44" s="43">
        <v>23.54</v>
      </c>
    </row>
    <row r="45" spans="1:12" ht="15" x14ac:dyDescent="0.25">
      <c r="A45" s="23"/>
      <c r="B45" s="15"/>
      <c r="C45" s="11"/>
      <c r="D45" s="7" t="s">
        <v>23</v>
      </c>
      <c r="E45" s="42" t="s">
        <v>51</v>
      </c>
      <c r="F45" s="43">
        <v>60</v>
      </c>
      <c r="G45" s="43">
        <v>4</v>
      </c>
      <c r="H45" s="43">
        <v>0.4</v>
      </c>
      <c r="I45" s="43">
        <v>28.1</v>
      </c>
      <c r="J45" s="43">
        <v>134</v>
      </c>
      <c r="K45" s="44"/>
      <c r="L45" s="43">
        <v>5.44</v>
      </c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6"/>
      <c r="E47" s="42" t="s">
        <v>119</v>
      </c>
      <c r="F47" s="43">
        <v>100</v>
      </c>
      <c r="G47" s="54">
        <f>'1-4'!G47*'5-11'!F47/'1-4'!F47</f>
        <v>1.0833333333333333</v>
      </c>
      <c r="H47" s="54">
        <f>'1-4'!H47*'5-11'!G47/'1-4'!G47</f>
        <v>0.19999999999999996</v>
      </c>
      <c r="I47" s="54">
        <f>'1-4'!I47*'5-11'!H47/'1-4'!H47</f>
        <v>3.7166666666666659</v>
      </c>
      <c r="J47" s="54">
        <f>'1-4'!J47*'5-11'!I47/'1-4'!I47</f>
        <v>25.416666666666661</v>
      </c>
      <c r="K47" s="44" t="s">
        <v>128</v>
      </c>
      <c r="L47" s="43">
        <v>38.42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640</v>
      </c>
      <c r="G49" s="55">
        <f t="shared" ref="G49:L49" si="3">SUM(G42:G48)</f>
        <v>25.97111111111111</v>
      </c>
      <c r="H49" s="55">
        <f t="shared" si="3"/>
        <v>19.64822222222222</v>
      </c>
      <c r="I49" s="55">
        <f t="shared" si="3"/>
        <v>98.336666666666673</v>
      </c>
      <c r="J49" s="55">
        <f t="shared" si="3"/>
        <v>682.23800000000006</v>
      </c>
      <c r="K49" s="25"/>
      <c r="L49" s="19">
        <f t="shared" si="3"/>
        <v>147.82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 t="s">
        <v>129</v>
      </c>
      <c r="F51" s="43">
        <v>300</v>
      </c>
      <c r="G51" s="43">
        <f>'1-4'!G51*'5-11'!F51/'1-4'!F51</f>
        <v>7.65</v>
      </c>
      <c r="H51" s="43">
        <f>'1-4'!H51*'5-11'!G51/'1-4'!G51</f>
        <v>11.100000000000001</v>
      </c>
      <c r="I51" s="43">
        <f>'1-4'!I51*'5-11'!H51/'1-4'!H51</f>
        <v>22.800000000000004</v>
      </c>
      <c r="J51" s="43">
        <f>'1-4'!J51*'5-11'!I51/'1-4'!I51</f>
        <v>198.00000000000003</v>
      </c>
      <c r="K51" s="44" t="s">
        <v>130</v>
      </c>
      <c r="L51" s="43">
        <v>35.36</v>
      </c>
    </row>
    <row r="52" spans="1:12" ht="15" x14ac:dyDescent="0.25">
      <c r="A52" s="23"/>
      <c r="B52" s="15"/>
      <c r="C52" s="11"/>
      <c r="D52" s="7" t="s">
        <v>28</v>
      </c>
      <c r="E52" s="42" t="s">
        <v>131</v>
      </c>
      <c r="F52" s="43">
        <v>100</v>
      </c>
      <c r="G52" s="54">
        <f>'1-4'!G52*'5-11'!F52/'1-4'!F52</f>
        <v>12.888888888888889</v>
      </c>
      <c r="H52" s="54">
        <f>'1-4'!H52*'5-11'!G52/'1-4'!G52</f>
        <v>15</v>
      </c>
      <c r="I52" s="54">
        <f>'1-4'!I52*'5-11'!H52/'1-4'!H52</f>
        <v>5.7777777777777777</v>
      </c>
      <c r="J52" s="54">
        <f>'1-4'!J52*'5-11'!I52/'1-4'!I52</f>
        <v>208.88888888888889</v>
      </c>
      <c r="K52" s="52" t="s">
        <v>132</v>
      </c>
      <c r="L52" s="43">
        <v>85.28</v>
      </c>
    </row>
    <row r="53" spans="1:12" ht="15" x14ac:dyDescent="0.25">
      <c r="A53" s="23"/>
      <c r="B53" s="15"/>
      <c r="C53" s="11"/>
      <c r="D53" s="7" t="s">
        <v>29</v>
      </c>
      <c r="E53" s="42" t="s">
        <v>134</v>
      </c>
      <c r="F53" s="43">
        <v>180</v>
      </c>
      <c r="G53" s="54">
        <f>'1-4'!G53*'5-11'!F53/'1-4'!F53</f>
        <v>5.8920000000000003</v>
      </c>
      <c r="H53" s="54">
        <f>'1-4'!H53*'5-11'!G53/'1-4'!G53</f>
        <v>5.2800000000000011</v>
      </c>
      <c r="I53" s="54">
        <f>'1-4'!I53*'5-11'!H53/'1-4'!H53</f>
        <v>38.652000000000008</v>
      </c>
      <c r="J53" s="54">
        <f>'1-4'!J53*'5-11'!I53/'1-4'!I53</f>
        <v>240.20400000000001</v>
      </c>
      <c r="K53" s="44" t="s">
        <v>135</v>
      </c>
      <c r="L53" s="43">
        <v>16.97</v>
      </c>
    </row>
    <row r="54" spans="1:12" ht="15" x14ac:dyDescent="0.25">
      <c r="A54" s="23"/>
      <c r="B54" s="15"/>
      <c r="C54" s="11"/>
      <c r="D54" s="7" t="s">
        <v>30</v>
      </c>
      <c r="E54" s="42" t="s">
        <v>133</v>
      </c>
      <c r="F54" s="43">
        <v>200</v>
      </c>
      <c r="G54" s="43">
        <v>0.1</v>
      </c>
      <c r="H54" s="43">
        <v>0.06</v>
      </c>
      <c r="I54" s="43">
        <v>34.1</v>
      </c>
      <c r="J54" s="43">
        <v>79</v>
      </c>
      <c r="K54" s="44" t="s">
        <v>63</v>
      </c>
      <c r="L54" s="43">
        <v>24</v>
      </c>
    </row>
    <row r="55" spans="1:12" ht="15" x14ac:dyDescent="0.25">
      <c r="A55" s="23"/>
      <c r="B55" s="15"/>
      <c r="C55" s="11"/>
      <c r="D55" s="7" t="s">
        <v>31</v>
      </c>
      <c r="E55" s="42" t="s">
        <v>51</v>
      </c>
      <c r="F55" s="43">
        <v>60</v>
      </c>
      <c r="G55" s="43">
        <v>4</v>
      </c>
      <c r="H55" s="43">
        <v>0.4</v>
      </c>
      <c r="I55" s="43">
        <v>28.1</v>
      </c>
      <c r="J55" s="43">
        <v>134</v>
      </c>
      <c r="K55" s="44"/>
      <c r="L55" s="43">
        <v>5.44</v>
      </c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840</v>
      </c>
      <c r="G59" s="55">
        <f t="shared" ref="G59:L59" si="4">SUM(G50:G58)</f>
        <v>30.530888888888892</v>
      </c>
      <c r="H59" s="55">
        <f t="shared" si="4"/>
        <v>31.84</v>
      </c>
      <c r="I59" s="55">
        <f t="shared" si="4"/>
        <v>129.42977777777779</v>
      </c>
      <c r="J59" s="55">
        <f t="shared" si="4"/>
        <v>860.09288888888887</v>
      </c>
      <c r="K59" s="25"/>
      <c r="L59" s="19">
        <f t="shared" si="4"/>
        <v>167.05</v>
      </c>
    </row>
    <row r="60" spans="1:12" ht="15.75" customHeight="1" thickBot="1" x14ac:dyDescent="0.25">
      <c r="A60" s="29">
        <f>A42</f>
        <v>1</v>
      </c>
      <c r="B60" s="30">
        <f>B42</f>
        <v>3</v>
      </c>
      <c r="C60" s="63" t="s">
        <v>4</v>
      </c>
      <c r="D60" s="64"/>
      <c r="E60" s="31"/>
      <c r="F60" s="32">
        <f>F49+F59</f>
        <v>1480</v>
      </c>
      <c r="G60" s="56">
        <f t="shared" ref="G60:L60" si="5">G49+G59</f>
        <v>56.502000000000002</v>
      </c>
      <c r="H60" s="56">
        <f t="shared" si="5"/>
        <v>51.48822222222222</v>
      </c>
      <c r="I60" s="56">
        <f t="shared" si="5"/>
        <v>227.76644444444446</v>
      </c>
      <c r="J60" s="56">
        <f t="shared" si="5"/>
        <v>1542.3308888888889</v>
      </c>
      <c r="K60" s="32"/>
      <c r="L60" s="32">
        <f t="shared" si="5"/>
        <v>314.87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64</v>
      </c>
      <c r="F61" s="40">
        <v>300</v>
      </c>
      <c r="G61" s="40">
        <f>'1-4'!G61*'5-11'!F61/'1-4'!F61</f>
        <v>7.78</v>
      </c>
      <c r="H61" s="40">
        <f>'1-4'!H61*'5-11'!G61/'1-4'!G61</f>
        <v>9.5</v>
      </c>
      <c r="I61" s="40">
        <f>'1-4'!I61*'5-11'!H61/'1-4'!H61</f>
        <v>58.779999999999994</v>
      </c>
      <c r="J61" s="40">
        <f>'1-4'!J61*'5-11'!I61/'1-4'!I61</f>
        <v>357.82</v>
      </c>
      <c r="K61" s="53" t="s">
        <v>65</v>
      </c>
      <c r="L61" s="40">
        <v>34.58</v>
      </c>
    </row>
    <row r="62" spans="1:12" ht="15" x14ac:dyDescent="0.25">
      <c r="A62" s="23"/>
      <c r="B62" s="15"/>
      <c r="C62" s="11"/>
      <c r="D62" s="6"/>
      <c r="E62" s="42" t="s">
        <v>66</v>
      </c>
      <c r="F62" s="43">
        <v>150</v>
      </c>
      <c r="G62" s="43">
        <v>4.4000000000000004</v>
      </c>
      <c r="H62" s="43">
        <v>4.8</v>
      </c>
      <c r="I62" s="43">
        <v>7.1</v>
      </c>
      <c r="J62" s="43">
        <v>88</v>
      </c>
      <c r="K62" s="44"/>
      <c r="L62" s="43">
        <v>48</v>
      </c>
    </row>
    <row r="63" spans="1:12" ht="15" x14ac:dyDescent="0.25">
      <c r="A63" s="23"/>
      <c r="B63" s="15"/>
      <c r="C63" s="11"/>
      <c r="D63" s="7" t="s">
        <v>22</v>
      </c>
      <c r="E63" s="42" t="s">
        <v>67</v>
      </c>
      <c r="F63" s="43">
        <v>200</v>
      </c>
      <c r="G63" s="43">
        <v>3.64</v>
      </c>
      <c r="H63" s="43">
        <v>3.34</v>
      </c>
      <c r="I63" s="43">
        <v>24.1</v>
      </c>
      <c r="J63" s="43">
        <v>134.77000000000001</v>
      </c>
      <c r="K63" s="44" t="s">
        <v>68</v>
      </c>
      <c r="L63" s="43">
        <v>34.880000000000003</v>
      </c>
    </row>
    <row r="64" spans="1:12" ht="15" x14ac:dyDescent="0.25">
      <c r="A64" s="23"/>
      <c r="B64" s="15"/>
      <c r="C64" s="11"/>
      <c r="D64" s="7" t="s">
        <v>23</v>
      </c>
      <c r="E64" s="42" t="s">
        <v>118</v>
      </c>
      <c r="F64" s="43">
        <v>70</v>
      </c>
      <c r="G64" s="43">
        <f>'1-4'!G64*'5-11'!F64/'1-4'!F64</f>
        <v>7.7</v>
      </c>
      <c r="H64" s="43">
        <f>'1-4'!H64*'5-11'!G64/'1-4'!G64</f>
        <v>10.15</v>
      </c>
      <c r="I64" s="43">
        <f>'1-4'!I64*'5-11'!H64/'1-4'!H64</f>
        <v>22.05</v>
      </c>
      <c r="J64" s="43">
        <f>'1-4'!J64*'5-11'!I64/'1-4'!I64</f>
        <v>213.50000000000003</v>
      </c>
      <c r="K64" s="51" t="s">
        <v>43</v>
      </c>
      <c r="L64" s="43">
        <v>30.36</v>
      </c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SUM(F61:F67)</f>
        <v>720</v>
      </c>
      <c r="G68" s="19">
        <f t="shared" ref="G68:L68" si="6">SUM(G61:G67)</f>
        <v>23.52</v>
      </c>
      <c r="H68" s="19">
        <f t="shared" si="6"/>
        <v>27.79</v>
      </c>
      <c r="I68" s="19">
        <f t="shared" si="6"/>
        <v>112.02999999999999</v>
      </c>
      <c r="J68" s="19">
        <f t="shared" si="6"/>
        <v>794.09</v>
      </c>
      <c r="K68" s="25"/>
      <c r="L68" s="19">
        <f t="shared" si="6"/>
        <v>147.82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 t="s">
        <v>136</v>
      </c>
      <c r="F69" s="43">
        <v>100</v>
      </c>
      <c r="G69" s="54">
        <f>'1-4'!G69*'5-11'!F69/'1-4'!F69</f>
        <v>0.78333333333333333</v>
      </c>
      <c r="H69" s="54">
        <f>'1-4'!H69*'5-11'!G69/'1-4'!G69</f>
        <v>0.1</v>
      </c>
      <c r="I69" s="54">
        <f>'1-4'!I69*'5-11'!H69/'1-4'!H69</f>
        <v>2.4499999999999997</v>
      </c>
      <c r="J69" s="54">
        <f>'1-4'!J69*'5-11'!I69/'1-4'!I69</f>
        <v>15.616666666666664</v>
      </c>
      <c r="K69" s="52" t="s">
        <v>137</v>
      </c>
      <c r="L69" s="43">
        <v>16.829999999999998</v>
      </c>
    </row>
    <row r="70" spans="1:12" ht="15" x14ac:dyDescent="0.25">
      <c r="A70" s="23"/>
      <c r="B70" s="15"/>
      <c r="C70" s="11"/>
      <c r="D70" s="7" t="s">
        <v>27</v>
      </c>
      <c r="E70" s="42" t="s">
        <v>69</v>
      </c>
      <c r="F70" s="43">
        <v>250</v>
      </c>
      <c r="G70" s="54">
        <f>'1-4'!G70*'5-11'!F70/'1-4'!F70</f>
        <v>9.7249999999999996</v>
      </c>
      <c r="H70" s="54">
        <f>'1-4'!H70*'5-11'!G70/'1-4'!G70</f>
        <v>4.8375000000000004</v>
      </c>
      <c r="I70" s="54">
        <f>'1-4'!I70*'5-11'!F70/'1-4'!F70</f>
        <v>63.1</v>
      </c>
      <c r="J70" s="54">
        <f>'1-4'!J70*'5-11'!I70/'1-4'!I70</f>
        <v>226.10000000000002</v>
      </c>
      <c r="K70" s="44" t="s">
        <v>70</v>
      </c>
      <c r="L70" s="43">
        <v>53.96</v>
      </c>
    </row>
    <row r="71" spans="1:12" ht="15" x14ac:dyDescent="0.25">
      <c r="A71" s="23"/>
      <c r="B71" s="15"/>
      <c r="C71" s="11"/>
      <c r="D71" s="7" t="s">
        <v>28</v>
      </c>
      <c r="E71" s="42" t="s">
        <v>71</v>
      </c>
      <c r="F71" s="43">
        <v>220</v>
      </c>
      <c r="G71" s="54">
        <f>'1-4'!G71*'5-11'!F71/'1-4'!F71</f>
        <v>21.736000000000004</v>
      </c>
      <c r="H71" s="54">
        <f>'1-4'!H71*'5-11'!G71/'1-4'!G71</f>
        <v>23.991</v>
      </c>
      <c r="I71" s="54">
        <f>'1-4'!I71*'5-11'!H71/'1-4'!H71</f>
        <v>21.131000000000004</v>
      </c>
      <c r="J71" s="54">
        <f>'1-4'!J71*'5-11'!I71/'1-4'!I71</f>
        <v>394.15200000000004</v>
      </c>
      <c r="K71" s="44" t="s">
        <v>72</v>
      </c>
      <c r="L71" s="43">
        <v>84.42</v>
      </c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 t="s">
        <v>49</v>
      </c>
      <c r="F73" s="43">
        <v>200</v>
      </c>
      <c r="G73" s="43">
        <v>0.08</v>
      </c>
      <c r="H73" s="43">
        <v>0.02</v>
      </c>
      <c r="I73" s="43">
        <v>9.8000000000000007</v>
      </c>
      <c r="J73" s="43">
        <v>37.799999999999997</v>
      </c>
      <c r="K73" s="44" t="s">
        <v>50</v>
      </c>
      <c r="L73" s="43">
        <v>6.4</v>
      </c>
    </row>
    <row r="74" spans="1:12" ht="15" x14ac:dyDescent="0.25">
      <c r="A74" s="23"/>
      <c r="B74" s="15"/>
      <c r="C74" s="11"/>
      <c r="D74" s="7" t="s">
        <v>31</v>
      </c>
      <c r="E74" s="42" t="s">
        <v>51</v>
      </c>
      <c r="F74" s="43">
        <v>60</v>
      </c>
      <c r="G74" s="43">
        <v>4</v>
      </c>
      <c r="H74" s="43">
        <v>0.4</v>
      </c>
      <c r="I74" s="43">
        <v>28.1</v>
      </c>
      <c r="J74" s="43">
        <v>134</v>
      </c>
      <c r="K74" s="44"/>
      <c r="L74" s="43">
        <v>5.44</v>
      </c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830</v>
      </c>
      <c r="G78" s="55">
        <f t="shared" ref="G78:L78" si="7">SUM(G69:G77)</f>
        <v>36.324333333333335</v>
      </c>
      <c r="H78" s="55">
        <f t="shared" si="7"/>
        <v>29.348499999999998</v>
      </c>
      <c r="I78" s="55">
        <f t="shared" si="7"/>
        <v>124.58099999999999</v>
      </c>
      <c r="J78" s="55">
        <f t="shared" si="7"/>
        <v>807.6686666666667</v>
      </c>
      <c r="K78" s="25"/>
      <c r="L78" s="19">
        <f t="shared" si="7"/>
        <v>167.04999999999998</v>
      </c>
    </row>
    <row r="79" spans="1:12" ht="15.75" customHeight="1" thickBot="1" x14ac:dyDescent="0.25">
      <c r="A79" s="29">
        <f>A61</f>
        <v>1</v>
      </c>
      <c r="B79" s="30">
        <f>B61</f>
        <v>4</v>
      </c>
      <c r="C79" s="63" t="s">
        <v>4</v>
      </c>
      <c r="D79" s="64"/>
      <c r="E79" s="31"/>
      <c r="F79" s="32">
        <f>F68+F78</f>
        <v>1550</v>
      </c>
      <c r="G79" s="56">
        <f t="shared" ref="G79:L79" si="8">G68+G78</f>
        <v>59.844333333333338</v>
      </c>
      <c r="H79" s="56">
        <f t="shared" si="8"/>
        <v>57.138499999999993</v>
      </c>
      <c r="I79" s="56">
        <f t="shared" si="8"/>
        <v>236.61099999999999</v>
      </c>
      <c r="J79" s="56">
        <f t="shared" si="8"/>
        <v>1601.7586666666666</v>
      </c>
      <c r="K79" s="32"/>
      <c r="L79" s="32">
        <f t="shared" si="8"/>
        <v>314.87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145</v>
      </c>
      <c r="F80" s="40">
        <v>180</v>
      </c>
      <c r="G80" s="57">
        <f>'1-4'!G80*'5-11'!F80/'1-4'!F80</f>
        <v>17.507999999999999</v>
      </c>
      <c r="H80" s="57">
        <f>'1-4'!H80*'5-11'!G80/'1-4'!G80</f>
        <v>19.080000000000002</v>
      </c>
      <c r="I80" s="57">
        <f>'1-4'!I80*'5-11'!H80/'1-4'!H80</f>
        <v>10.200000000000001</v>
      </c>
      <c r="J80" s="57">
        <f>'1-4'!J80*'5-11'!I80/'1-4'!I80</f>
        <v>253.47600000000003</v>
      </c>
      <c r="K80" s="41" t="s">
        <v>73</v>
      </c>
      <c r="L80" s="40">
        <v>81.84</v>
      </c>
    </row>
    <row r="81" spans="1:12" ht="15" x14ac:dyDescent="0.25">
      <c r="A81" s="23"/>
      <c r="B81" s="15"/>
      <c r="C81" s="11"/>
      <c r="D81" s="6"/>
      <c r="E81" s="42" t="s">
        <v>144</v>
      </c>
      <c r="F81" s="43">
        <v>100</v>
      </c>
      <c r="G81" s="43">
        <v>0.72</v>
      </c>
      <c r="H81" s="43">
        <v>0.16</v>
      </c>
      <c r="I81" s="43">
        <v>8.24</v>
      </c>
      <c r="J81" s="43">
        <v>35.58</v>
      </c>
      <c r="K81" s="44"/>
      <c r="L81" s="43">
        <v>23.04</v>
      </c>
    </row>
    <row r="82" spans="1:12" ht="15" x14ac:dyDescent="0.25">
      <c r="A82" s="23"/>
      <c r="B82" s="15"/>
      <c r="C82" s="11"/>
      <c r="D82" s="7" t="s">
        <v>22</v>
      </c>
      <c r="E82" s="42" t="s">
        <v>58</v>
      </c>
      <c r="F82" s="43">
        <v>200</v>
      </c>
      <c r="G82" s="43">
        <v>0.24</v>
      </c>
      <c r="H82" s="43">
        <v>0.1</v>
      </c>
      <c r="I82" s="43">
        <v>13.06</v>
      </c>
      <c r="J82" s="43">
        <v>55.74</v>
      </c>
      <c r="K82" s="44" t="s">
        <v>59</v>
      </c>
      <c r="L82" s="43">
        <v>17.920000000000002</v>
      </c>
    </row>
    <row r="83" spans="1:12" ht="15" x14ac:dyDescent="0.25">
      <c r="A83" s="23"/>
      <c r="B83" s="15"/>
      <c r="C83" s="11"/>
      <c r="D83" s="7" t="s">
        <v>23</v>
      </c>
      <c r="E83" s="42" t="s">
        <v>51</v>
      </c>
      <c r="F83" s="43">
        <v>60</v>
      </c>
      <c r="G83" s="43">
        <v>4</v>
      </c>
      <c r="H83" s="43">
        <v>0.4</v>
      </c>
      <c r="I83" s="43">
        <v>28.1</v>
      </c>
      <c r="J83" s="43">
        <v>134</v>
      </c>
      <c r="K83" s="44"/>
      <c r="L83" s="43">
        <v>5.44</v>
      </c>
    </row>
    <row r="84" spans="1:12" ht="15" x14ac:dyDescent="0.25">
      <c r="A84" s="23"/>
      <c r="B84" s="15"/>
      <c r="C84" s="11"/>
      <c r="D84" s="7" t="s">
        <v>24</v>
      </c>
      <c r="E84" s="42" t="s">
        <v>75</v>
      </c>
      <c r="F84" s="43">
        <v>56</v>
      </c>
      <c r="G84" s="54">
        <f>'1-4'!G84*'5-11'!F84/'1-4'!F84</f>
        <v>4.2</v>
      </c>
      <c r="H84" s="54">
        <f>'1-4'!H84*'5-11'!G84/'1-4'!G84</f>
        <v>5.4880000000000004</v>
      </c>
      <c r="I84" s="54">
        <f>'1-4'!I84*'5-11'!H84/'1-4'!H84</f>
        <v>41.664000000000009</v>
      </c>
      <c r="J84" s="54">
        <f>'1-4'!J84*'5-11'!I84/'1-4'!I84</f>
        <v>236.4693333333334</v>
      </c>
      <c r="K84" s="44"/>
      <c r="L84" s="43">
        <v>19.579999999999998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SUM(F80:F86)</f>
        <v>596</v>
      </c>
      <c r="G87" s="55">
        <f t="shared" ref="G87:L87" si="9">SUM(G80:G86)</f>
        <v>26.667999999999996</v>
      </c>
      <c r="H87" s="55">
        <f t="shared" si="9"/>
        <v>25.228000000000002</v>
      </c>
      <c r="I87" s="55">
        <f t="shared" si="9"/>
        <v>101.26400000000001</v>
      </c>
      <c r="J87" s="55">
        <f t="shared" si="9"/>
        <v>715.2653333333335</v>
      </c>
      <c r="K87" s="58"/>
      <c r="L87" s="19">
        <f t="shared" si="9"/>
        <v>147.82</v>
      </c>
    </row>
    <row r="88" spans="1:12" ht="15" x14ac:dyDescent="0.2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 t="s">
        <v>76</v>
      </c>
      <c r="F89" s="43">
        <v>300</v>
      </c>
      <c r="G89" s="43">
        <f>'1-4'!G89*'5-11'!F89/'1-4'!F89</f>
        <v>6.45</v>
      </c>
      <c r="H89" s="43">
        <f>'1-4'!H89*'5-11'!G89/'1-4'!G89</f>
        <v>7.9500000000000011</v>
      </c>
      <c r="I89" s="43">
        <f>'1-4'!I89*'5-11'!H89/'1-4'!H89</f>
        <v>18.900000000000002</v>
      </c>
      <c r="J89" s="43">
        <f>'1-4'!J89*'5-11'!I89/'1-4'!I89</f>
        <v>171.00000000000003</v>
      </c>
      <c r="K89" s="52" t="s">
        <v>141</v>
      </c>
      <c r="L89" s="43">
        <v>38.869999999999997</v>
      </c>
    </row>
    <row r="90" spans="1:12" ht="15" x14ac:dyDescent="0.25">
      <c r="A90" s="23"/>
      <c r="B90" s="15"/>
      <c r="C90" s="11"/>
      <c r="D90" s="7" t="s">
        <v>28</v>
      </c>
      <c r="E90" s="42" t="s">
        <v>140</v>
      </c>
      <c r="F90" s="43">
        <v>105</v>
      </c>
      <c r="G90" s="43">
        <f>'1-4'!G90*'5-11'!F90/'1-4'!F90</f>
        <v>16.59</v>
      </c>
      <c r="H90" s="43">
        <f>'1-4'!H90*'5-11'!G90/'1-4'!G90</f>
        <v>17.009999999999998</v>
      </c>
      <c r="I90" s="54">
        <f>'1-4'!I90*'5-11'!H90/'1-4'!H90</f>
        <v>11.445</v>
      </c>
      <c r="J90" s="43">
        <f>'1-4'!J90*'5-11'!I90/'1-4'!I90</f>
        <v>186.9</v>
      </c>
      <c r="K90" s="44" t="s">
        <v>77</v>
      </c>
      <c r="L90" s="43">
        <v>74.849999999999994</v>
      </c>
    </row>
    <row r="91" spans="1:12" ht="15" x14ac:dyDescent="0.25">
      <c r="A91" s="23"/>
      <c r="B91" s="15"/>
      <c r="C91" s="11"/>
      <c r="D91" s="7" t="s">
        <v>29</v>
      </c>
      <c r="E91" s="42" t="s">
        <v>139</v>
      </c>
      <c r="F91" s="43">
        <v>200</v>
      </c>
      <c r="G91" s="54">
        <f>'1-4'!G91*'5-11'!F91/'1-4'!F91</f>
        <v>4.9066666666666663</v>
      </c>
      <c r="H91" s="54">
        <f>'1-4'!H91*'5-11'!G91/'1-4'!G91</f>
        <v>4.2666666666666666</v>
      </c>
      <c r="I91" s="54">
        <f>'1-4'!I91*'5-11'!H91/'1-4'!H91</f>
        <v>51.066666666666663</v>
      </c>
      <c r="J91" s="54">
        <f>'1-4'!J91*'5-11'!I91/'1-4'!I91</f>
        <v>262.66666666666669</v>
      </c>
      <c r="K91" s="44" t="s">
        <v>78</v>
      </c>
      <c r="L91" s="43">
        <v>26.96</v>
      </c>
    </row>
    <row r="92" spans="1:12" ht="15" x14ac:dyDescent="0.25">
      <c r="A92" s="23"/>
      <c r="B92" s="15"/>
      <c r="C92" s="11"/>
      <c r="D92" s="7" t="s">
        <v>30</v>
      </c>
      <c r="E92" s="42" t="s">
        <v>79</v>
      </c>
      <c r="F92" s="43">
        <v>200</v>
      </c>
      <c r="G92" s="43">
        <v>0.72</v>
      </c>
      <c r="H92" s="43">
        <v>0.03</v>
      </c>
      <c r="I92" s="43">
        <v>23.2</v>
      </c>
      <c r="J92" s="43">
        <v>88.19</v>
      </c>
      <c r="K92" s="44" t="s">
        <v>138</v>
      </c>
      <c r="L92" s="43">
        <v>20.93</v>
      </c>
    </row>
    <row r="93" spans="1:12" ht="15" x14ac:dyDescent="0.25">
      <c r="A93" s="23"/>
      <c r="B93" s="15"/>
      <c r="C93" s="11"/>
      <c r="D93" s="7" t="s">
        <v>31</v>
      </c>
      <c r="E93" s="42" t="s">
        <v>51</v>
      </c>
      <c r="F93" s="43">
        <v>60</v>
      </c>
      <c r="G93" s="43">
        <v>4</v>
      </c>
      <c r="H93" s="43">
        <v>0.4</v>
      </c>
      <c r="I93" s="43">
        <v>28.1</v>
      </c>
      <c r="J93" s="43">
        <v>134</v>
      </c>
      <c r="K93" s="44"/>
      <c r="L93" s="43">
        <v>5.44</v>
      </c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865</v>
      </c>
      <c r="G97" s="55">
        <f t="shared" ref="G97:L97" si="10">SUM(G88:G96)</f>
        <v>32.666666666666664</v>
      </c>
      <c r="H97" s="55">
        <f t="shared" si="10"/>
        <v>29.656666666666666</v>
      </c>
      <c r="I97" s="55">
        <f t="shared" si="10"/>
        <v>132.71166666666667</v>
      </c>
      <c r="J97" s="55">
        <f t="shared" si="10"/>
        <v>842.75666666666666</v>
      </c>
      <c r="K97" s="25"/>
      <c r="L97" s="19">
        <f t="shared" si="10"/>
        <v>167.05</v>
      </c>
    </row>
    <row r="98" spans="1:12" ht="15.75" customHeight="1" thickBot="1" x14ac:dyDescent="0.25">
      <c r="A98" s="29">
        <f>A80</f>
        <v>1</v>
      </c>
      <c r="B98" s="30">
        <f>B80</f>
        <v>5</v>
      </c>
      <c r="C98" s="63" t="s">
        <v>4</v>
      </c>
      <c r="D98" s="64"/>
      <c r="E98" s="31"/>
      <c r="F98" s="32">
        <f>F87+F97</f>
        <v>1461</v>
      </c>
      <c r="G98" s="56">
        <f t="shared" ref="G98:L98" si="11">G87+G97</f>
        <v>59.334666666666664</v>
      </c>
      <c r="H98" s="56">
        <f t="shared" si="11"/>
        <v>54.884666666666668</v>
      </c>
      <c r="I98" s="56">
        <f t="shared" si="11"/>
        <v>233.97566666666668</v>
      </c>
      <c r="J98" s="56">
        <f t="shared" si="11"/>
        <v>1558.0220000000002</v>
      </c>
      <c r="K98" s="32"/>
      <c r="L98" s="32">
        <f t="shared" si="11"/>
        <v>314.87</v>
      </c>
    </row>
    <row r="99" spans="1:12" ht="15" x14ac:dyDescent="0.25">
      <c r="A99" s="20">
        <v>2</v>
      </c>
      <c r="B99" s="21">
        <v>6</v>
      </c>
      <c r="C99" s="22" t="s">
        <v>20</v>
      </c>
      <c r="D99" s="5" t="s">
        <v>21</v>
      </c>
      <c r="E99" s="39" t="s">
        <v>80</v>
      </c>
      <c r="F99" s="40">
        <v>300</v>
      </c>
      <c r="G99" s="40">
        <f>'1-4'!G99*'5-11'!F99/'1-4'!F99</f>
        <v>9</v>
      </c>
      <c r="H99" s="40">
        <f>'1-4'!H99*'5-11'!G99/'1-4'!G99</f>
        <v>8</v>
      </c>
      <c r="I99" s="40">
        <f>'1-4'!I99*'5-11'!H99/'1-4'!H99</f>
        <v>50.6</v>
      </c>
      <c r="J99" s="40">
        <f>'1-4'!J99*'5-11'!I99/'1-4'!I99</f>
        <v>302</v>
      </c>
      <c r="K99" s="41" t="s">
        <v>81</v>
      </c>
      <c r="L99" s="40">
        <v>45.14</v>
      </c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 t="s">
        <v>22</v>
      </c>
      <c r="E101" s="42" t="s">
        <v>82</v>
      </c>
      <c r="F101" s="43">
        <v>200</v>
      </c>
      <c r="G101" s="43">
        <v>2.97</v>
      </c>
      <c r="H101" s="43">
        <v>3.14</v>
      </c>
      <c r="I101" s="43">
        <v>21.2</v>
      </c>
      <c r="J101" s="43">
        <v>121.6</v>
      </c>
      <c r="K101" s="44" t="s">
        <v>83</v>
      </c>
      <c r="L101" s="43">
        <v>29.81</v>
      </c>
    </row>
    <row r="102" spans="1:12" ht="15" x14ac:dyDescent="0.25">
      <c r="A102" s="23"/>
      <c r="B102" s="15"/>
      <c r="C102" s="11"/>
      <c r="D102" s="7" t="s">
        <v>23</v>
      </c>
      <c r="E102" s="42" t="s">
        <v>142</v>
      </c>
      <c r="F102" s="43">
        <v>60</v>
      </c>
      <c r="G102" s="43">
        <v>8.7899999999999991</v>
      </c>
      <c r="H102" s="43">
        <v>11.11</v>
      </c>
      <c r="I102" s="43">
        <v>21.45</v>
      </c>
      <c r="J102" s="43">
        <v>208.93</v>
      </c>
      <c r="K102" s="44" t="s">
        <v>43</v>
      </c>
      <c r="L102" s="43">
        <v>42.87</v>
      </c>
    </row>
    <row r="103" spans="1:12" ht="15" x14ac:dyDescent="0.25">
      <c r="A103" s="23"/>
      <c r="B103" s="15"/>
      <c r="C103" s="11"/>
      <c r="D103" s="7" t="s">
        <v>24</v>
      </c>
      <c r="E103" s="42" t="s">
        <v>144</v>
      </c>
      <c r="F103" s="43">
        <v>100</v>
      </c>
      <c r="G103" s="43">
        <v>0.4</v>
      </c>
      <c r="H103" s="43">
        <v>0.4</v>
      </c>
      <c r="I103" s="43">
        <v>11.6</v>
      </c>
      <c r="J103" s="43">
        <v>49</v>
      </c>
      <c r="K103" s="44"/>
      <c r="L103" s="43">
        <v>30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SUM(F99:F105)</f>
        <v>660</v>
      </c>
      <c r="G106" s="19">
        <f t="shared" ref="G106:J106" si="12">SUM(G99:G105)</f>
        <v>21.159999999999997</v>
      </c>
      <c r="H106" s="19">
        <f t="shared" si="12"/>
        <v>22.65</v>
      </c>
      <c r="I106" s="19">
        <f t="shared" si="12"/>
        <v>104.85</v>
      </c>
      <c r="J106" s="19">
        <f t="shared" si="12"/>
        <v>681.53</v>
      </c>
      <c r="K106" s="25"/>
      <c r="L106" s="19">
        <f t="shared" ref="L106" si="13">SUM(L99:L105)</f>
        <v>147.82</v>
      </c>
    </row>
    <row r="107" spans="1:12" ht="15" x14ac:dyDescent="0.25">
      <c r="A107" s="26">
        <f>A99</f>
        <v>2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 t="s">
        <v>85</v>
      </c>
      <c r="F108" s="43">
        <v>300</v>
      </c>
      <c r="G108" s="54">
        <f>'1-4'!G108*'5-11'!F108/'1-4'!F108</f>
        <v>2.04</v>
      </c>
      <c r="H108" s="54">
        <f>'1-4'!H108*'5-11'!G108/'1-4'!G108</f>
        <v>3.3480000000000003</v>
      </c>
      <c r="I108" s="54">
        <f>'1-4'!I108*'5-11'!H108/'1-4'!H108</f>
        <v>14.064000000000002</v>
      </c>
      <c r="J108" s="54">
        <f>'1-4'!J108*'5-11'!I108/'1-4'!I108</f>
        <v>99.251999999999995</v>
      </c>
      <c r="K108" s="44" t="s">
        <v>86</v>
      </c>
      <c r="L108" s="43">
        <v>48.37</v>
      </c>
    </row>
    <row r="109" spans="1:12" ht="15" x14ac:dyDescent="0.25">
      <c r="A109" s="23"/>
      <c r="B109" s="15"/>
      <c r="C109" s="11"/>
      <c r="D109" s="7" t="s">
        <v>28</v>
      </c>
      <c r="E109" s="42" t="s">
        <v>146</v>
      </c>
      <c r="F109" s="43">
        <v>115</v>
      </c>
      <c r="G109" s="54">
        <f>'1-4'!G109*'5-11'!F109/'1-4'!F109</f>
        <v>19.2165</v>
      </c>
      <c r="H109" s="54">
        <f>'1-4'!H109*'5-11'!G109/'1-4'!G109</f>
        <v>22.263999999999996</v>
      </c>
      <c r="I109" s="54">
        <f>'1-4'!I109*'5-11'!H109/'1-4'!H109</f>
        <v>7.4519999999999991</v>
      </c>
      <c r="J109" s="54">
        <f>'1-4'!J109*'5-11'!I109/'1-4'!I109</f>
        <v>307.77449999999993</v>
      </c>
      <c r="K109" s="44" t="s">
        <v>87</v>
      </c>
      <c r="L109" s="43">
        <v>78.28</v>
      </c>
    </row>
    <row r="110" spans="1:12" ht="15" x14ac:dyDescent="0.25">
      <c r="A110" s="23"/>
      <c r="B110" s="15"/>
      <c r="C110" s="11"/>
      <c r="D110" s="7" t="s">
        <v>29</v>
      </c>
      <c r="E110" s="42" t="s">
        <v>60</v>
      </c>
      <c r="F110" s="43">
        <v>200</v>
      </c>
      <c r="G110" s="54">
        <f>'1-4'!G110*'5-11'!F110/'1-4'!F110</f>
        <v>7.0666666666666664</v>
      </c>
      <c r="H110" s="54">
        <f>'1-4'!H110*'5-11'!G110/'1-4'!G110</f>
        <v>3.9733333333333336</v>
      </c>
      <c r="I110" s="54">
        <f>'1-4'!I110*'5-11'!H110/'1-4'!H110</f>
        <v>45.466666666666669</v>
      </c>
      <c r="J110" s="54">
        <f>'1-4'!J110*'5-11'!I110/'1-4'!I110</f>
        <v>245.25333333333336</v>
      </c>
      <c r="K110" s="44" t="s">
        <v>88</v>
      </c>
      <c r="L110" s="43">
        <v>19.28</v>
      </c>
    </row>
    <row r="111" spans="1:12" ht="15" x14ac:dyDescent="0.25">
      <c r="A111" s="23"/>
      <c r="B111" s="15"/>
      <c r="C111" s="11"/>
      <c r="D111" s="7" t="s">
        <v>30</v>
      </c>
      <c r="E111" s="42" t="s">
        <v>89</v>
      </c>
      <c r="F111" s="43">
        <v>200</v>
      </c>
      <c r="G111" s="43">
        <v>1.02</v>
      </c>
      <c r="H111" s="43">
        <v>0.1</v>
      </c>
      <c r="I111" s="43">
        <v>23.2</v>
      </c>
      <c r="J111" s="43">
        <v>87.6</v>
      </c>
      <c r="K111" s="44" t="s">
        <v>90</v>
      </c>
      <c r="L111" s="43">
        <v>15.68</v>
      </c>
    </row>
    <row r="112" spans="1:12" ht="15" x14ac:dyDescent="0.25">
      <c r="A112" s="23"/>
      <c r="B112" s="15"/>
      <c r="C112" s="11"/>
      <c r="D112" s="7" t="s">
        <v>31</v>
      </c>
      <c r="E112" s="42" t="s">
        <v>51</v>
      </c>
      <c r="F112" s="43">
        <v>60</v>
      </c>
      <c r="G112" s="43">
        <v>4</v>
      </c>
      <c r="H112" s="43">
        <v>0.4</v>
      </c>
      <c r="I112" s="43">
        <v>28.1</v>
      </c>
      <c r="J112" s="43">
        <v>134</v>
      </c>
      <c r="K112" s="44"/>
      <c r="L112" s="43">
        <v>5.44</v>
      </c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875</v>
      </c>
      <c r="G116" s="55">
        <f t="shared" ref="G116:J116" si="14">SUM(G107:G115)</f>
        <v>33.343166666666662</v>
      </c>
      <c r="H116" s="55">
        <f t="shared" si="14"/>
        <v>30.085333333333327</v>
      </c>
      <c r="I116" s="55">
        <f t="shared" si="14"/>
        <v>118.28266666666667</v>
      </c>
      <c r="J116" s="55">
        <f t="shared" si="14"/>
        <v>873.87983333333329</v>
      </c>
      <c r="K116" s="25"/>
      <c r="L116" s="19">
        <f t="shared" ref="L116" si="15">SUM(L107:L115)</f>
        <v>167.05</v>
      </c>
    </row>
    <row r="117" spans="1:12" ht="15.75" thickBot="1" x14ac:dyDescent="0.25">
      <c r="A117" s="29">
        <f>A99</f>
        <v>2</v>
      </c>
      <c r="B117" s="30">
        <f>B99</f>
        <v>6</v>
      </c>
      <c r="C117" s="63" t="s">
        <v>4</v>
      </c>
      <c r="D117" s="64"/>
      <c r="E117" s="31"/>
      <c r="F117" s="32">
        <f>F106+F116</f>
        <v>1535</v>
      </c>
      <c r="G117" s="56">
        <f t="shared" ref="G117:L117" si="16">G106+G116</f>
        <v>54.503166666666658</v>
      </c>
      <c r="H117" s="56">
        <f t="shared" si="16"/>
        <v>52.73533333333333</v>
      </c>
      <c r="I117" s="56">
        <f t="shared" si="16"/>
        <v>223.13266666666667</v>
      </c>
      <c r="J117" s="56">
        <f t="shared" si="16"/>
        <v>1555.4098333333332</v>
      </c>
      <c r="K117" s="32"/>
      <c r="L117" s="32">
        <f t="shared" si="16"/>
        <v>314.87</v>
      </c>
    </row>
    <row r="118" spans="1:12" ht="15" x14ac:dyDescent="0.25">
      <c r="A118" s="14">
        <v>2</v>
      </c>
      <c r="B118" s="15">
        <v>7</v>
      </c>
      <c r="C118" s="22" t="s">
        <v>20</v>
      </c>
      <c r="D118" s="5" t="s">
        <v>21</v>
      </c>
      <c r="E118" s="42" t="s">
        <v>121</v>
      </c>
      <c r="F118" s="43">
        <v>100</v>
      </c>
      <c r="G118" s="43">
        <v>11.2</v>
      </c>
      <c r="H118" s="43">
        <v>12.2</v>
      </c>
      <c r="I118" s="43">
        <v>11.6</v>
      </c>
      <c r="J118" s="43">
        <v>199</v>
      </c>
      <c r="K118" s="44" t="s">
        <v>45</v>
      </c>
      <c r="L118" s="43">
        <v>63.07</v>
      </c>
    </row>
    <row r="119" spans="1:12" ht="15" x14ac:dyDescent="0.25">
      <c r="A119" s="14"/>
      <c r="B119" s="15"/>
      <c r="C119" s="11"/>
      <c r="D119" s="6"/>
      <c r="E119" s="42" t="s">
        <v>122</v>
      </c>
      <c r="F119" s="43">
        <v>180</v>
      </c>
      <c r="G119" s="43">
        <f>'1-4'!G119*'5-11'!F119/'1-4'!F119</f>
        <v>10.32</v>
      </c>
      <c r="H119" s="43">
        <f>'1-4'!H119*'5-11'!G119/'1-4'!G119</f>
        <v>8.16</v>
      </c>
      <c r="I119" s="43">
        <f>'1-4'!I119*'5-11'!H119/'1-4'!H119</f>
        <v>54.84</v>
      </c>
      <c r="J119" s="43">
        <f>'1-4'!J119*'5-11'!I119/'1-4'!I119</f>
        <v>319.2</v>
      </c>
      <c r="K119" s="44" t="s">
        <v>123</v>
      </c>
      <c r="L119" s="43">
        <v>20.59</v>
      </c>
    </row>
    <row r="120" spans="1:12" ht="15" x14ac:dyDescent="0.25">
      <c r="A120" s="14"/>
      <c r="B120" s="15"/>
      <c r="C120" s="11"/>
      <c r="D120" s="7" t="s">
        <v>22</v>
      </c>
      <c r="E120" s="42" t="s">
        <v>46</v>
      </c>
      <c r="F120" s="43">
        <v>200</v>
      </c>
      <c r="G120" s="43">
        <v>0.12</v>
      </c>
      <c r="H120" s="43">
        <v>0.02</v>
      </c>
      <c r="I120" s="43">
        <v>9.8000000000000007</v>
      </c>
      <c r="J120" s="43">
        <v>38.659999999999997</v>
      </c>
      <c r="K120" s="52" t="s">
        <v>47</v>
      </c>
      <c r="L120" s="43">
        <v>9.1199999999999992</v>
      </c>
    </row>
    <row r="121" spans="1:12" ht="15" x14ac:dyDescent="0.25">
      <c r="A121" s="14"/>
      <c r="B121" s="15"/>
      <c r="C121" s="11"/>
      <c r="D121" s="7" t="s">
        <v>23</v>
      </c>
      <c r="E121" s="42" t="s">
        <v>51</v>
      </c>
      <c r="F121" s="43">
        <v>60</v>
      </c>
      <c r="G121" s="43">
        <v>4</v>
      </c>
      <c r="H121" s="43">
        <v>0.4</v>
      </c>
      <c r="I121" s="43">
        <v>28.1</v>
      </c>
      <c r="J121" s="43">
        <v>134</v>
      </c>
      <c r="K121" s="44"/>
      <c r="L121" s="43">
        <v>5.44</v>
      </c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/>
      <c r="E123" s="42" t="s">
        <v>112</v>
      </c>
      <c r="F123" s="43">
        <v>100</v>
      </c>
      <c r="G123" s="54">
        <f>'1-4'!G123*'5-11'!F123/'1-4'!F123</f>
        <v>1.2166666666666666</v>
      </c>
      <c r="H123" s="54">
        <f>'1-4'!H123*'5-11'!G123/'1-4'!G123</f>
        <v>8.8666666666666654</v>
      </c>
      <c r="I123" s="54">
        <f>'1-4'!I123*'5-11'!H123/'1-4'!H123</f>
        <v>8.9499999999999993</v>
      </c>
      <c r="J123" s="54">
        <f>'1-4'!J123*'5-11'!I123/'1-4'!I123</f>
        <v>116.98333333333332</v>
      </c>
      <c r="K123" s="51" t="s">
        <v>143</v>
      </c>
      <c r="L123" s="43">
        <v>49.6</v>
      </c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640</v>
      </c>
      <c r="G125" s="55">
        <f t="shared" ref="G125:J125" si="17">SUM(G118:G124)</f>
        <v>26.856666666666666</v>
      </c>
      <c r="H125" s="55">
        <f t="shared" si="17"/>
        <v>29.646666666666661</v>
      </c>
      <c r="I125" s="55">
        <f t="shared" si="17"/>
        <v>113.29</v>
      </c>
      <c r="J125" s="55">
        <f t="shared" si="17"/>
        <v>807.84333333333336</v>
      </c>
      <c r="K125" s="25"/>
      <c r="L125" s="19">
        <f t="shared" ref="L125" si="18">SUM(L118:L124)</f>
        <v>147.82</v>
      </c>
    </row>
    <row r="126" spans="1:12" ht="15" x14ac:dyDescent="0.25">
      <c r="A126" s="13">
        <f>A118</f>
        <v>2</v>
      </c>
      <c r="B126" s="13">
        <f>B118</f>
        <v>7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 t="s">
        <v>91</v>
      </c>
      <c r="F127" s="43">
        <v>260</v>
      </c>
      <c r="G127" s="54">
        <v>5.86</v>
      </c>
      <c r="H127" s="54">
        <v>8.4499999999999993</v>
      </c>
      <c r="I127" s="54">
        <v>13.77</v>
      </c>
      <c r="J127" s="54">
        <v>186.14</v>
      </c>
      <c r="K127" s="44" t="s">
        <v>92</v>
      </c>
      <c r="L127" s="43">
        <v>49.44</v>
      </c>
    </row>
    <row r="128" spans="1:12" ht="15" x14ac:dyDescent="0.25">
      <c r="A128" s="14"/>
      <c r="B128" s="15"/>
      <c r="C128" s="11"/>
      <c r="D128" s="7" t="s">
        <v>28</v>
      </c>
      <c r="E128" s="42" t="s">
        <v>93</v>
      </c>
      <c r="F128" s="43">
        <v>100</v>
      </c>
      <c r="G128" s="43">
        <v>12.71</v>
      </c>
      <c r="H128" s="43">
        <v>14.21</v>
      </c>
      <c r="I128" s="43">
        <v>32.770000000000003</v>
      </c>
      <c r="J128" s="43">
        <v>275.73</v>
      </c>
      <c r="K128" s="44" t="s">
        <v>94</v>
      </c>
      <c r="L128" s="43">
        <v>51.19</v>
      </c>
    </row>
    <row r="129" spans="1:12" ht="15" x14ac:dyDescent="0.25">
      <c r="A129" s="14"/>
      <c r="B129" s="15"/>
      <c r="C129" s="11"/>
      <c r="D129" s="7" t="s">
        <v>29</v>
      </c>
      <c r="E129" s="42" t="s">
        <v>56</v>
      </c>
      <c r="F129" s="43">
        <v>200</v>
      </c>
      <c r="G129" s="54">
        <f>'1-4'!G129*'5-11'!F129/'1-4'!F129</f>
        <v>4.1466666666666665</v>
      </c>
      <c r="H129" s="54">
        <f>'1-4'!H129*'5-11'!G129/'1-4'!G129</f>
        <v>4.8933333333333335</v>
      </c>
      <c r="I129" s="54">
        <f>'1-4'!I129*'5-11'!H129/'1-4'!H129</f>
        <v>29.466666666666672</v>
      </c>
      <c r="J129" s="54">
        <f>'1-4'!J129*'5-11'!I129/'1-4'!I129</f>
        <v>176.78666666666669</v>
      </c>
      <c r="K129" s="52" t="s">
        <v>57</v>
      </c>
      <c r="L129" s="43">
        <v>42.67</v>
      </c>
    </row>
    <row r="130" spans="1:12" ht="15" x14ac:dyDescent="0.25">
      <c r="A130" s="14"/>
      <c r="B130" s="15"/>
      <c r="C130" s="11"/>
      <c r="D130" s="7" t="s">
        <v>30</v>
      </c>
      <c r="E130" s="42" t="s">
        <v>95</v>
      </c>
      <c r="F130" s="43">
        <v>200</v>
      </c>
      <c r="G130" s="43">
        <v>0.16</v>
      </c>
      <c r="H130" s="43">
        <v>0.04</v>
      </c>
      <c r="I130" s="43">
        <v>11.86</v>
      </c>
      <c r="J130" s="43">
        <v>47.69</v>
      </c>
      <c r="K130" s="44" t="s">
        <v>96</v>
      </c>
      <c r="L130" s="43">
        <v>18.309999999999999</v>
      </c>
    </row>
    <row r="131" spans="1:12" ht="15" x14ac:dyDescent="0.25">
      <c r="A131" s="14"/>
      <c r="B131" s="15"/>
      <c r="C131" s="11"/>
      <c r="D131" s="7" t="s">
        <v>31</v>
      </c>
      <c r="E131" s="42" t="s">
        <v>51</v>
      </c>
      <c r="F131" s="43">
        <v>60</v>
      </c>
      <c r="G131" s="43">
        <v>4</v>
      </c>
      <c r="H131" s="43">
        <v>0.4</v>
      </c>
      <c r="I131" s="43">
        <v>28.1</v>
      </c>
      <c r="J131" s="43">
        <v>134</v>
      </c>
      <c r="K131" s="44"/>
      <c r="L131" s="43">
        <v>5.44</v>
      </c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SUM(F126:F134)</f>
        <v>820</v>
      </c>
      <c r="G135" s="55">
        <f t="shared" ref="G135:J135" si="19">SUM(G126:G134)</f>
        <v>26.876666666666669</v>
      </c>
      <c r="H135" s="55">
        <f t="shared" si="19"/>
        <v>27.993333333333332</v>
      </c>
      <c r="I135" s="55">
        <f t="shared" si="19"/>
        <v>115.96666666666667</v>
      </c>
      <c r="J135" s="55">
        <f t="shared" si="19"/>
        <v>820.34666666666681</v>
      </c>
      <c r="K135" s="25"/>
      <c r="L135" s="19">
        <f t="shared" ref="L135" si="20">SUM(L126:L134)</f>
        <v>167.05</v>
      </c>
    </row>
    <row r="136" spans="1:12" ht="15.75" thickBot="1" x14ac:dyDescent="0.25">
      <c r="A136" s="33">
        <f>A118</f>
        <v>2</v>
      </c>
      <c r="B136" s="33">
        <f>B118</f>
        <v>7</v>
      </c>
      <c r="C136" s="63" t="s">
        <v>4</v>
      </c>
      <c r="D136" s="64"/>
      <c r="E136" s="31"/>
      <c r="F136" s="32">
        <f>F125+F135</f>
        <v>1460</v>
      </c>
      <c r="G136" s="56">
        <f t="shared" ref="G136:L136" si="21">G125+G135</f>
        <v>53.733333333333334</v>
      </c>
      <c r="H136" s="56">
        <f t="shared" si="21"/>
        <v>57.639999999999993</v>
      </c>
      <c r="I136" s="56">
        <f t="shared" si="21"/>
        <v>229.25666666666666</v>
      </c>
      <c r="J136" s="56">
        <f t="shared" si="21"/>
        <v>1628.19</v>
      </c>
      <c r="K136" s="32"/>
      <c r="L136" s="32">
        <f t="shared" si="21"/>
        <v>314.87</v>
      </c>
    </row>
    <row r="137" spans="1:12" ht="15" x14ac:dyDescent="0.25">
      <c r="A137" s="20">
        <v>2</v>
      </c>
      <c r="B137" s="21">
        <v>8</v>
      </c>
      <c r="C137" s="22" t="s">
        <v>20</v>
      </c>
      <c r="D137" s="5" t="s">
        <v>21</v>
      </c>
      <c r="E137" s="39" t="s">
        <v>97</v>
      </c>
      <c r="F137" s="40">
        <v>300</v>
      </c>
      <c r="G137" s="40">
        <f>'1-4'!G137*'5-11'!F137/'1-4'!F137</f>
        <v>9.81</v>
      </c>
      <c r="H137" s="40">
        <f>'1-4'!H137*'5-11'!G137/'1-4'!G137</f>
        <v>9.8999999999999986</v>
      </c>
      <c r="I137" s="57">
        <f>'1-4'!I137*'5-11'!H137/'1-4'!H137</f>
        <v>46.874999999999993</v>
      </c>
      <c r="J137" s="40">
        <f>'1-4'!J137*'5-11'!I137/'1-4'!I137</f>
        <v>321.38999999999993</v>
      </c>
      <c r="K137" s="41" t="s">
        <v>98</v>
      </c>
      <c r="L137" s="40">
        <v>54.74</v>
      </c>
    </row>
    <row r="138" spans="1:12" ht="15" x14ac:dyDescent="0.25">
      <c r="A138" s="23"/>
      <c r="B138" s="15"/>
      <c r="C138" s="11"/>
      <c r="D138" s="6"/>
      <c r="E138" s="42" t="s">
        <v>99</v>
      </c>
      <c r="F138" s="43">
        <v>40</v>
      </c>
      <c r="G138" s="43">
        <v>5.08</v>
      </c>
      <c r="H138" s="43">
        <v>4.5999999999999996</v>
      </c>
      <c r="I138" s="43">
        <v>0.28000000000000003</v>
      </c>
      <c r="J138" s="43">
        <v>62.78</v>
      </c>
      <c r="K138" s="44" t="s">
        <v>100</v>
      </c>
      <c r="L138" s="43">
        <v>28.8</v>
      </c>
    </row>
    <row r="139" spans="1:12" ht="15" x14ac:dyDescent="0.25">
      <c r="A139" s="23"/>
      <c r="B139" s="15"/>
      <c r="C139" s="11"/>
      <c r="D139" s="7" t="s">
        <v>22</v>
      </c>
      <c r="E139" s="42" t="s">
        <v>41</v>
      </c>
      <c r="F139" s="43">
        <v>200</v>
      </c>
      <c r="G139" s="43">
        <v>3.14</v>
      </c>
      <c r="H139" s="43">
        <v>3.21</v>
      </c>
      <c r="I139" s="43">
        <v>14.39</v>
      </c>
      <c r="J139" s="43">
        <v>96.37</v>
      </c>
      <c r="K139" s="44" t="s">
        <v>42</v>
      </c>
      <c r="L139" s="43">
        <v>34.56</v>
      </c>
    </row>
    <row r="140" spans="1:12" ht="15.75" customHeight="1" x14ac:dyDescent="0.25">
      <c r="A140" s="23"/>
      <c r="B140" s="15"/>
      <c r="C140" s="11"/>
      <c r="D140" s="7" t="s">
        <v>23</v>
      </c>
      <c r="E140" s="42" t="s">
        <v>118</v>
      </c>
      <c r="F140" s="43">
        <v>71</v>
      </c>
      <c r="G140" s="43">
        <f>'1-4'!G140*'5-11'!F140/'1-4'!F140</f>
        <v>7.8100000000000005</v>
      </c>
      <c r="H140" s="54">
        <f>'1-4'!H140*'5-11'!G140/'1-4'!G140</f>
        <v>10.300819672131148</v>
      </c>
      <c r="I140" s="54">
        <f>'1-4'!I140*'5-11'!H140/'1-4'!H140</f>
        <v>25.862622950819674</v>
      </c>
      <c r="J140" s="54">
        <f>'1-4'!J140*'5-11'!I140/'1-4'!I140</f>
        <v>216.55000000000004</v>
      </c>
      <c r="K140" s="51" t="s">
        <v>43</v>
      </c>
      <c r="L140" s="43">
        <v>29.72</v>
      </c>
    </row>
    <row r="141" spans="1:12" ht="15" x14ac:dyDescent="0.2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611</v>
      </c>
      <c r="G144" s="19">
        <f t="shared" ref="G144:J144" si="22">SUM(G137:G143)</f>
        <v>25.840000000000003</v>
      </c>
      <c r="H144" s="55">
        <f t="shared" si="22"/>
        <v>28.010819672131145</v>
      </c>
      <c r="I144" s="55">
        <f t="shared" si="22"/>
        <v>87.407622950819672</v>
      </c>
      <c r="J144" s="19">
        <f t="shared" si="22"/>
        <v>697.09</v>
      </c>
      <c r="K144" s="25"/>
      <c r="L144" s="19">
        <f t="shared" ref="L144" si="23">SUM(L137:L143)</f>
        <v>147.82</v>
      </c>
    </row>
    <row r="145" spans="1:12" ht="15" x14ac:dyDescent="0.25">
      <c r="A145" s="26">
        <f>A137</f>
        <v>2</v>
      </c>
      <c r="B145" s="13">
        <f>B137</f>
        <v>8</v>
      </c>
      <c r="C145" s="10" t="s">
        <v>25</v>
      </c>
      <c r="D145" s="7" t="s">
        <v>26</v>
      </c>
      <c r="E145" s="42" t="s">
        <v>148</v>
      </c>
      <c r="F145" s="43">
        <v>100</v>
      </c>
      <c r="G145" s="54">
        <f>'1-4'!G145*'5-11'!F145/'1-4'!F145</f>
        <v>3.0833333333333335</v>
      </c>
      <c r="H145" s="54">
        <f>'1-4'!H145*'5-11'!G145/'1-4'!G145</f>
        <v>7.2499999999999991</v>
      </c>
      <c r="I145" s="54">
        <f>'1-4'!I145*'5-11'!H145/'1-4'!H145</f>
        <v>10.4</v>
      </c>
      <c r="J145" s="54">
        <f>'1-4'!J145*'5-11'!I145/'1-4'!I145</f>
        <v>124.13333333333334</v>
      </c>
      <c r="K145" s="59" t="s">
        <v>149</v>
      </c>
      <c r="L145" s="54">
        <v>25.15</v>
      </c>
    </row>
    <row r="146" spans="1:12" ht="15" x14ac:dyDescent="0.25">
      <c r="A146" s="23"/>
      <c r="B146" s="15"/>
      <c r="C146" s="11"/>
      <c r="D146" s="7" t="s">
        <v>27</v>
      </c>
      <c r="E146" s="42" t="s">
        <v>101</v>
      </c>
      <c r="F146" s="43">
        <v>250</v>
      </c>
      <c r="G146" s="54">
        <f>'1-4'!G146*'5-11'!F146/'1-4'!F146</f>
        <v>3.2124999999999999</v>
      </c>
      <c r="H146" s="54">
        <f>'1-4'!H146*'5-11'!G146/'1-4'!G146</f>
        <v>11.2125</v>
      </c>
      <c r="I146" s="54">
        <f>'1-4'!I146*'5-11'!H146/'1-4'!H146</f>
        <v>12.237499999999997</v>
      </c>
      <c r="J146" s="54">
        <f>'1-4'!J146*'5-11'!I146/'1-4'!I146</f>
        <v>161.11249999999998</v>
      </c>
      <c r="K146" s="59" t="s">
        <v>102</v>
      </c>
      <c r="L146" s="54">
        <v>39.26</v>
      </c>
    </row>
    <row r="147" spans="1:12" ht="15" x14ac:dyDescent="0.25">
      <c r="A147" s="23"/>
      <c r="B147" s="15"/>
      <c r="C147" s="11"/>
      <c r="D147" s="7" t="s">
        <v>28</v>
      </c>
      <c r="E147" s="42" t="s">
        <v>147</v>
      </c>
      <c r="F147" s="43">
        <v>100</v>
      </c>
      <c r="G147" s="54">
        <v>14.83</v>
      </c>
      <c r="H147" s="54">
        <v>12.43</v>
      </c>
      <c r="I147" s="54">
        <v>20.239999999999998</v>
      </c>
      <c r="J147" s="54">
        <v>208.7</v>
      </c>
      <c r="K147" s="59" t="s">
        <v>55</v>
      </c>
      <c r="L147" s="54">
        <v>49.18</v>
      </c>
    </row>
    <row r="148" spans="1:12" ht="15" x14ac:dyDescent="0.25">
      <c r="A148" s="23"/>
      <c r="B148" s="15"/>
      <c r="C148" s="11"/>
      <c r="D148" s="7" t="s">
        <v>29</v>
      </c>
      <c r="E148" s="42" t="s">
        <v>139</v>
      </c>
      <c r="F148" s="43">
        <v>180</v>
      </c>
      <c r="G148" s="54">
        <f>'1-4'!G148*'5-11'!F148/'1-4'!F148</f>
        <v>4.4159999999999995</v>
      </c>
      <c r="H148" s="54">
        <f>'1-4'!H148*'5-11'!G148/'1-4'!G148</f>
        <v>3.84</v>
      </c>
      <c r="I148" s="54">
        <f>'1-4'!I148*'5-11'!H148/'1-4'!H148</f>
        <v>45.959999999999987</v>
      </c>
      <c r="J148" s="54">
        <f>'1-4'!J148*'5-11'!I148/'1-4'!I148</f>
        <v>236.39999999999995</v>
      </c>
      <c r="K148" s="59" t="s">
        <v>78</v>
      </c>
      <c r="L148" s="54">
        <v>24.31</v>
      </c>
    </row>
    <row r="149" spans="1:12" ht="15" x14ac:dyDescent="0.25">
      <c r="A149" s="23"/>
      <c r="B149" s="15"/>
      <c r="C149" s="11"/>
      <c r="D149" s="7" t="s">
        <v>30</v>
      </c>
      <c r="E149" s="42" t="s">
        <v>103</v>
      </c>
      <c r="F149" s="43">
        <v>200</v>
      </c>
      <c r="G149" s="54">
        <v>0.25</v>
      </c>
      <c r="H149" s="54">
        <v>0.16</v>
      </c>
      <c r="I149" s="54">
        <v>16.850000000000001</v>
      </c>
      <c r="J149" s="54">
        <v>69.12</v>
      </c>
      <c r="K149" s="59" t="s">
        <v>104</v>
      </c>
      <c r="L149" s="54">
        <v>23.71</v>
      </c>
    </row>
    <row r="150" spans="1:12" ht="15" x14ac:dyDescent="0.25">
      <c r="A150" s="23"/>
      <c r="B150" s="15"/>
      <c r="C150" s="11"/>
      <c r="D150" s="7" t="s">
        <v>31</v>
      </c>
      <c r="E150" s="42" t="s">
        <v>51</v>
      </c>
      <c r="F150" s="43">
        <v>60</v>
      </c>
      <c r="G150" s="54">
        <v>4</v>
      </c>
      <c r="H150" s="54">
        <v>0.4</v>
      </c>
      <c r="I150" s="54">
        <v>28.1</v>
      </c>
      <c r="J150" s="54">
        <v>134</v>
      </c>
      <c r="K150" s="59"/>
      <c r="L150" s="54">
        <v>5.44</v>
      </c>
    </row>
    <row r="151" spans="1:12" ht="15" x14ac:dyDescent="0.25">
      <c r="A151" s="23"/>
      <c r="B151" s="15"/>
      <c r="C151" s="11"/>
      <c r="D151" s="7" t="s">
        <v>32</v>
      </c>
      <c r="E151" s="42"/>
      <c r="F151" s="43"/>
      <c r="G151" s="54"/>
      <c r="H151" s="54"/>
      <c r="I151" s="54"/>
      <c r="J151" s="54"/>
      <c r="K151" s="59"/>
      <c r="L151" s="54"/>
    </row>
    <row r="152" spans="1:12" ht="15" x14ac:dyDescent="0.25">
      <c r="A152" s="23"/>
      <c r="B152" s="15"/>
      <c r="C152" s="11"/>
      <c r="D152" s="6"/>
      <c r="E152" s="42"/>
      <c r="F152" s="43"/>
      <c r="G152" s="54"/>
      <c r="H152" s="54"/>
      <c r="I152" s="54"/>
      <c r="J152" s="54"/>
      <c r="K152" s="59"/>
      <c r="L152" s="54"/>
    </row>
    <row r="153" spans="1:12" ht="15" x14ac:dyDescent="0.25">
      <c r="A153" s="23"/>
      <c r="B153" s="15"/>
      <c r="C153" s="11"/>
      <c r="D153" s="6"/>
      <c r="E153" s="42"/>
      <c r="F153" s="43"/>
      <c r="G153" s="54"/>
      <c r="H153" s="54"/>
      <c r="I153" s="54"/>
      <c r="J153" s="54"/>
      <c r="K153" s="59"/>
      <c r="L153" s="54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890</v>
      </c>
      <c r="G154" s="55">
        <f t="shared" ref="G154:J154" si="24">SUM(G145:G153)</f>
        <v>29.791833333333333</v>
      </c>
      <c r="H154" s="55">
        <f t="shared" si="24"/>
        <v>35.292499999999997</v>
      </c>
      <c r="I154" s="55">
        <f t="shared" si="24"/>
        <v>133.78749999999997</v>
      </c>
      <c r="J154" s="55">
        <f t="shared" si="24"/>
        <v>933.46583333333331</v>
      </c>
      <c r="K154" s="58"/>
      <c r="L154" s="55">
        <f t="shared" ref="L154" si="25">SUM(L145:L153)</f>
        <v>167.05</v>
      </c>
    </row>
    <row r="155" spans="1:12" ht="15.75" thickBot="1" x14ac:dyDescent="0.25">
      <c r="A155" s="29">
        <f>A137</f>
        <v>2</v>
      </c>
      <c r="B155" s="30">
        <f>B137</f>
        <v>8</v>
      </c>
      <c r="C155" s="63" t="s">
        <v>4</v>
      </c>
      <c r="D155" s="64"/>
      <c r="E155" s="31"/>
      <c r="F155" s="32">
        <f>F144+F154</f>
        <v>1501</v>
      </c>
      <c r="G155" s="56">
        <f t="shared" ref="G155:L155" si="26">G144+G154</f>
        <v>55.631833333333333</v>
      </c>
      <c r="H155" s="56">
        <f t="shared" si="26"/>
        <v>63.303319672131138</v>
      </c>
      <c r="I155" s="56">
        <f t="shared" si="26"/>
        <v>221.19512295081964</v>
      </c>
      <c r="J155" s="56">
        <f t="shared" si="26"/>
        <v>1630.5558333333333</v>
      </c>
      <c r="K155" s="56"/>
      <c r="L155" s="56">
        <f t="shared" si="26"/>
        <v>314.87</v>
      </c>
    </row>
    <row r="156" spans="1:12" ht="15" x14ac:dyDescent="0.25">
      <c r="A156" s="20">
        <v>2</v>
      </c>
      <c r="B156" s="21">
        <v>9</v>
      </c>
      <c r="C156" s="22" t="s">
        <v>20</v>
      </c>
      <c r="D156" s="5" t="s">
        <v>21</v>
      </c>
      <c r="E156" s="39" t="s">
        <v>150</v>
      </c>
      <c r="F156" s="40">
        <v>105</v>
      </c>
      <c r="G156" s="57">
        <f>'1-4'!G156*'5-11'!F156/'1-4'!F156</f>
        <v>17.838333333333331</v>
      </c>
      <c r="H156" s="57">
        <f>'1-4'!H156*'5-11'!G156/'1-4'!G156</f>
        <v>17.814999999999998</v>
      </c>
      <c r="I156" s="57">
        <f>'1-4'!I156*'5-11'!H156/'1-4'!H156</f>
        <v>8.3883333333333319</v>
      </c>
      <c r="J156" s="57">
        <f>'1-4'!J156*'5-11'!I156/'1-4'!I156</f>
        <v>160.90666666666661</v>
      </c>
      <c r="K156" s="41" t="s">
        <v>77</v>
      </c>
      <c r="L156" s="40">
        <v>109.02</v>
      </c>
    </row>
    <row r="157" spans="1:12" ht="15" x14ac:dyDescent="0.25">
      <c r="A157" s="23"/>
      <c r="B157" s="15"/>
      <c r="C157" s="11"/>
      <c r="D157" s="6"/>
      <c r="E157" s="42" t="s">
        <v>139</v>
      </c>
      <c r="F157" s="43">
        <v>200</v>
      </c>
      <c r="G157" s="54">
        <f>'1-4'!G157*'5-11'!F157/'1-4'!F157</f>
        <v>4.9066666666666663</v>
      </c>
      <c r="H157" s="54">
        <f>'1-4'!H157*'5-11'!G157/'1-4'!G157</f>
        <v>4.2666666666666666</v>
      </c>
      <c r="I157" s="54">
        <f>'1-4'!I157*'5-11'!H157/'1-4'!H157</f>
        <v>51.066666666666663</v>
      </c>
      <c r="J157" s="54">
        <f>'1-4'!J157*'5-11'!I157/'1-4'!I157</f>
        <v>262.66666666666669</v>
      </c>
      <c r="K157" s="44" t="s">
        <v>78</v>
      </c>
      <c r="L157" s="43">
        <v>26.96</v>
      </c>
    </row>
    <row r="158" spans="1:12" ht="15" x14ac:dyDescent="0.25">
      <c r="A158" s="23"/>
      <c r="B158" s="15"/>
      <c r="C158" s="11"/>
      <c r="D158" s="7" t="s">
        <v>22</v>
      </c>
      <c r="E158" s="42" t="s">
        <v>49</v>
      </c>
      <c r="F158" s="43">
        <v>200</v>
      </c>
      <c r="G158" s="43">
        <v>0.08</v>
      </c>
      <c r="H158" s="43">
        <v>0.02</v>
      </c>
      <c r="I158" s="43">
        <v>9.8000000000000007</v>
      </c>
      <c r="J158" s="43">
        <v>37.799999999999997</v>
      </c>
      <c r="K158" s="44" t="s">
        <v>50</v>
      </c>
      <c r="L158" s="43">
        <v>6.4</v>
      </c>
    </row>
    <row r="159" spans="1:12" ht="15" x14ac:dyDescent="0.25">
      <c r="A159" s="23"/>
      <c r="B159" s="15"/>
      <c r="C159" s="11"/>
      <c r="D159" s="7" t="s">
        <v>23</v>
      </c>
      <c r="E159" s="42" t="s">
        <v>51</v>
      </c>
      <c r="F159" s="43">
        <v>60</v>
      </c>
      <c r="G159" s="43">
        <v>4</v>
      </c>
      <c r="H159" s="43">
        <v>0.4</v>
      </c>
      <c r="I159" s="43">
        <v>28.1</v>
      </c>
      <c r="J159" s="43">
        <v>134</v>
      </c>
      <c r="K159" s="44"/>
      <c r="L159" s="43">
        <v>5.44</v>
      </c>
    </row>
    <row r="160" spans="1:12" ht="15" x14ac:dyDescent="0.2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565</v>
      </c>
      <c r="G163" s="55">
        <f t="shared" ref="G163:J163" si="27">SUM(G156:G162)</f>
        <v>26.824999999999996</v>
      </c>
      <c r="H163" s="55">
        <f t="shared" si="27"/>
        <v>22.501666666666662</v>
      </c>
      <c r="I163" s="55">
        <f t="shared" si="27"/>
        <v>97.35499999999999</v>
      </c>
      <c r="J163" s="55">
        <f t="shared" si="27"/>
        <v>595.37333333333322</v>
      </c>
      <c r="K163" s="25"/>
      <c r="L163" s="19">
        <f t="shared" ref="L163" si="28">SUM(L156:L162)</f>
        <v>147.82</v>
      </c>
    </row>
    <row r="164" spans="1:12" ht="15" x14ac:dyDescent="0.25">
      <c r="A164" s="26">
        <f>A156</f>
        <v>2</v>
      </c>
      <c r="B164" s="13">
        <f>B156</f>
        <v>9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151</v>
      </c>
      <c r="F165" s="54">
        <v>250</v>
      </c>
      <c r="G165" s="54">
        <f>'1-4'!G165*'5-11'!F165/'1-4'!F165</f>
        <v>10.875</v>
      </c>
      <c r="H165" s="54">
        <f>'1-4'!H165*'5-11'!G165/'1-4'!G165</f>
        <v>13.25</v>
      </c>
      <c r="I165" s="54">
        <f>'1-4'!I165*'5-11'!H165/'1-4'!H165</f>
        <v>47.875</v>
      </c>
      <c r="J165" s="54">
        <f>'1-4'!J165*'5-11'!I165/'1-4'!I165</f>
        <v>280</v>
      </c>
      <c r="K165" s="59" t="s">
        <v>152</v>
      </c>
      <c r="L165" s="54">
        <v>45.46</v>
      </c>
    </row>
    <row r="166" spans="1:12" ht="15" x14ac:dyDescent="0.25">
      <c r="A166" s="23"/>
      <c r="B166" s="15"/>
      <c r="C166" s="11"/>
      <c r="D166" s="7" t="s">
        <v>28</v>
      </c>
      <c r="E166" s="42" t="s">
        <v>105</v>
      </c>
      <c r="F166" s="54">
        <v>190</v>
      </c>
      <c r="G166" s="54">
        <f>'1-4'!G166*'5-11'!F166/'1-4'!F166</f>
        <v>17.720666666666666</v>
      </c>
      <c r="H166" s="54">
        <f>'1-4'!H166*'5-11'!G166/'1-4'!G166</f>
        <v>15.529333333333332</v>
      </c>
      <c r="I166" s="54">
        <f>'1-4'!I166*'5-11'!H166/'1-4'!H166</f>
        <v>22.850666666666665</v>
      </c>
      <c r="J166" s="54">
        <f>'1-4'!J166*'5-11'!I166/'1-4'!I166</f>
        <v>310.82733333333334</v>
      </c>
      <c r="K166" s="59" t="s">
        <v>106</v>
      </c>
      <c r="L166" s="54">
        <v>68.23</v>
      </c>
    </row>
    <row r="167" spans="1:12" ht="15" x14ac:dyDescent="0.25">
      <c r="A167" s="23"/>
      <c r="B167" s="15"/>
      <c r="C167" s="11"/>
      <c r="D167" s="7" t="s">
        <v>29</v>
      </c>
      <c r="E167" s="42"/>
      <c r="F167" s="54"/>
      <c r="G167" s="54"/>
      <c r="H167" s="54"/>
      <c r="I167" s="54"/>
      <c r="J167" s="54"/>
      <c r="K167" s="59"/>
      <c r="L167" s="54"/>
    </row>
    <row r="168" spans="1:12" ht="15" x14ac:dyDescent="0.25">
      <c r="A168" s="23"/>
      <c r="B168" s="15"/>
      <c r="C168" s="11"/>
      <c r="D168" s="7" t="s">
        <v>30</v>
      </c>
      <c r="E168" s="42" t="s">
        <v>58</v>
      </c>
      <c r="F168" s="54">
        <v>200</v>
      </c>
      <c r="G168" s="54">
        <v>0.24</v>
      </c>
      <c r="H168" s="54">
        <v>0.1</v>
      </c>
      <c r="I168" s="54">
        <v>13.06</v>
      </c>
      <c r="J168" s="54">
        <v>55.74</v>
      </c>
      <c r="K168" s="59" t="s">
        <v>59</v>
      </c>
      <c r="L168" s="54">
        <v>17.920000000000002</v>
      </c>
    </row>
    <row r="169" spans="1:12" ht="15" x14ac:dyDescent="0.25">
      <c r="A169" s="23"/>
      <c r="B169" s="15"/>
      <c r="C169" s="11"/>
      <c r="D169" s="7" t="s">
        <v>31</v>
      </c>
      <c r="E169" s="42" t="s">
        <v>51</v>
      </c>
      <c r="F169" s="54">
        <v>60</v>
      </c>
      <c r="G169" s="54">
        <v>4</v>
      </c>
      <c r="H169" s="54">
        <v>0.4</v>
      </c>
      <c r="I169" s="54">
        <v>28.1</v>
      </c>
      <c r="J169" s="54">
        <v>134</v>
      </c>
      <c r="K169" s="59"/>
      <c r="L169" s="54">
        <v>5.44</v>
      </c>
    </row>
    <row r="170" spans="1:12" ht="15" x14ac:dyDescent="0.25">
      <c r="A170" s="23"/>
      <c r="B170" s="15"/>
      <c r="C170" s="11"/>
      <c r="D170" s="7" t="s">
        <v>32</v>
      </c>
      <c r="E170" s="42"/>
      <c r="F170" s="54"/>
      <c r="G170" s="54"/>
      <c r="H170" s="54"/>
      <c r="I170" s="54"/>
      <c r="J170" s="54"/>
      <c r="K170" s="59"/>
      <c r="L170" s="54"/>
    </row>
    <row r="171" spans="1:12" ht="15" x14ac:dyDescent="0.25">
      <c r="A171" s="23"/>
      <c r="B171" s="15"/>
      <c r="C171" s="11"/>
      <c r="D171" s="6"/>
      <c r="E171" s="42" t="s">
        <v>144</v>
      </c>
      <c r="F171" s="54">
        <v>100</v>
      </c>
      <c r="G171" s="54">
        <v>0.4</v>
      </c>
      <c r="H171" s="54">
        <v>0.4</v>
      </c>
      <c r="I171" s="54">
        <v>11.6</v>
      </c>
      <c r="J171" s="54">
        <v>49</v>
      </c>
      <c r="K171" s="59"/>
      <c r="L171" s="54">
        <v>30</v>
      </c>
    </row>
    <row r="172" spans="1:12" ht="15" x14ac:dyDescent="0.25">
      <c r="A172" s="23"/>
      <c r="B172" s="15"/>
      <c r="C172" s="11"/>
      <c r="D172" s="6"/>
      <c r="E172" s="42"/>
      <c r="F172" s="54"/>
      <c r="G172" s="54"/>
      <c r="H172" s="54"/>
      <c r="I172" s="54"/>
      <c r="J172" s="54"/>
      <c r="K172" s="59"/>
      <c r="L172" s="54"/>
    </row>
    <row r="173" spans="1:12" ht="15" x14ac:dyDescent="0.25">
      <c r="A173" s="24"/>
      <c r="B173" s="17"/>
      <c r="C173" s="8"/>
      <c r="D173" s="18" t="s">
        <v>33</v>
      </c>
      <c r="E173" s="9"/>
      <c r="F173" s="55">
        <f>SUM(F164:F172)</f>
        <v>800</v>
      </c>
      <c r="G173" s="55">
        <f t="shared" ref="G173:J173" si="29">SUM(G164:G172)</f>
        <v>33.235666666666667</v>
      </c>
      <c r="H173" s="55">
        <f t="shared" si="29"/>
        <v>29.679333333333332</v>
      </c>
      <c r="I173" s="55">
        <f t="shared" si="29"/>
        <v>123.48566666666667</v>
      </c>
      <c r="J173" s="55">
        <f t="shared" si="29"/>
        <v>829.56733333333341</v>
      </c>
      <c r="K173" s="58"/>
      <c r="L173" s="55">
        <f t="shared" ref="L173" si="30">SUM(L164:L172)</f>
        <v>167.05</v>
      </c>
    </row>
    <row r="174" spans="1:12" ht="15.75" thickBot="1" x14ac:dyDescent="0.25">
      <c r="A174" s="29">
        <f>A156</f>
        <v>2</v>
      </c>
      <c r="B174" s="30">
        <f>B156</f>
        <v>9</v>
      </c>
      <c r="C174" s="63" t="s">
        <v>4</v>
      </c>
      <c r="D174" s="64"/>
      <c r="E174" s="31"/>
      <c r="F174" s="56">
        <f>F163+F173</f>
        <v>1365</v>
      </c>
      <c r="G174" s="56">
        <f t="shared" ref="G174:L174" si="31">G163+G173</f>
        <v>60.060666666666663</v>
      </c>
      <c r="H174" s="56">
        <f t="shared" si="31"/>
        <v>52.180999999999997</v>
      </c>
      <c r="I174" s="56">
        <f t="shared" si="31"/>
        <v>220.84066666666666</v>
      </c>
      <c r="J174" s="56">
        <f t="shared" si="31"/>
        <v>1424.9406666666666</v>
      </c>
      <c r="K174" s="56"/>
      <c r="L174" s="56">
        <f t="shared" si="31"/>
        <v>314.87</v>
      </c>
    </row>
    <row r="175" spans="1:12" ht="15" x14ac:dyDescent="0.25">
      <c r="A175" s="20">
        <v>2</v>
      </c>
      <c r="B175" s="21">
        <v>10</v>
      </c>
      <c r="C175" s="22" t="s">
        <v>20</v>
      </c>
      <c r="D175" s="5" t="s">
        <v>21</v>
      </c>
      <c r="E175" s="42" t="s">
        <v>54</v>
      </c>
      <c r="F175" s="43">
        <v>100</v>
      </c>
      <c r="G175" s="54">
        <f>'1-4'!G175*'5-11'!F175/'1-4'!F175</f>
        <v>14.833333333333334</v>
      </c>
      <c r="H175" s="54">
        <f>'1-4'!H175*'5-11'!G175/'1-4'!G175</f>
        <v>12.433333333333332</v>
      </c>
      <c r="I175" s="54">
        <f>'1-4'!I175*'5-11'!H175/'1-4'!H175</f>
        <v>20.24444444444444</v>
      </c>
      <c r="J175" s="54">
        <f>'1-4'!J175*'5-11'!I175/'1-4'!I175</f>
        <v>208.69999999999996</v>
      </c>
      <c r="K175" s="59" t="s">
        <v>55</v>
      </c>
      <c r="L175" s="54">
        <v>49.18</v>
      </c>
    </row>
    <row r="176" spans="1:12" ht="15" x14ac:dyDescent="0.25">
      <c r="A176" s="23"/>
      <c r="B176" s="15"/>
      <c r="C176" s="11"/>
      <c r="D176" s="6"/>
      <c r="E176" s="42" t="s">
        <v>56</v>
      </c>
      <c r="F176" s="43">
        <v>200</v>
      </c>
      <c r="G176" s="54">
        <f>'1-4'!G176*'5-11'!F176/'1-4'!F176</f>
        <v>4.1466666666666665</v>
      </c>
      <c r="H176" s="54">
        <f>'1-4'!H176*'5-11'!G176/'1-4'!G176</f>
        <v>4.8933333333333335</v>
      </c>
      <c r="I176" s="54">
        <f>'1-4'!I176*'5-11'!H176/'1-4'!H176</f>
        <v>29.466666666666672</v>
      </c>
      <c r="J176" s="54">
        <f>'1-4'!J176*'5-11'!I176/'1-4'!I176</f>
        <v>176.78666666666669</v>
      </c>
      <c r="K176" s="59" t="s">
        <v>57</v>
      </c>
      <c r="L176" s="54">
        <v>42.67</v>
      </c>
    </row>
    <row r="177" spans="1:12" ht="15" x14ac:dyDescent="0.25">
      <c r="A177" s="23"/>
      <c r="B177" s="15"/>
      <c r="C177" s="11"/>
      <c r="D177" s="7" t="s">
        <v>22</v>
      </c>
      <c r="E177" s="42" t="s">
        <v>58</v>
      </c>
      <c r="F177" s="43">
        <v>200</v>
      </c>
      <c r="G177" s="54">
        <v>0.24</v>
      </c>
      <c r="H177" s="54">
        <v>0.1</v>
      </c>
      <c r="I177" s="54">
        <v>13.06</v>
      </c>
      <c r="J177" s="54">
        <v>55.74</v>
      </c>
      <c r="K177" s="59" t="s">
        <v>59</v>
      </c>
      <c r="L177" s="54">
        <v>17.920000000000002</v>
      </c>
    </row>
    <row r="178" spans="1:12" ht="15" x14ac:dyDescent="0.25">
      <c r="A178" s="23"/>
      <c r="B178" s="15"/>
      <c r="C178" s="11"/>
      <c r="D178" s="7" t="s">
        <v>23</v>
      </c>
      <c r="E178" s="42" t="s">
        <v>51</v>
      </c>
      <c r="F178" s="43">
        <v>60</v>
      </c>
      <c r="G178" s="54">
        <v>4</v>
      </c>
      <c r="H178" s="54">
        <v>0.4</v>
      </c>
      <c r="I178" s="54">
        <v>28.1</v>
      </c>
      <c r="J178" s="54">
        <v>134</v>
      </c>
      <c r="K178" s="59"/>
      <c r="L178" s="54">
        <v>5.44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54"/>
      <c r="H179" s="54"/>
      <c r="I179" s="54"/>
      <c r="J179" s="54"/>
      <c r="K179" s="59"/>
      <c r="L179" s="54"/>
    </row>
    <row r="180" spans="1:12" ht="15" x14ac:dyDescent="0.25">
      <c r="A180" s="23"/>
      <c r="B180" s="15"/>
      <c r="C180" s="11"/>
      <c r="D180" s="6"/>
      <c r="E180" s="42" t="s">
        <v>116</v>
      </c>
      <c r="F180" s="43">
        <v>130</v>
      </c>
      <c r="G180" s="54">
        <f>'1-4'!G180*'5-11'!F180/'1-4'!F180</f>
        <v>1.7939999999999998</v>
      </c>
      <c r="H180" s="54">
        <f>'1-4'!H180*'5-11'!G180/'1-4'!G180</f>
        <v>7.7609999999999992</v>
      </c>
      <c r="I180" s="54">
        <f>'1-4'!I180*'5-11'!H180/'1-4'!H180</f>
        <v>8.8789999999999996</v>
      </c>
      <c r="J180" s="54">
        <f>'1-4'!J180*'5-11'!I180/'1-4'!I180</f>
        <v>116.831</v>
      </c>
      <c r="K180" s="59" t="s">
        <v>117</v>
      </c>
      <c r="L180" s="54">
        <v>32.61</v>
      </c>
    </row>
    <row r="181" spans="1:12" ht="15" x14ac:dyDescent="0.25">
      <c r="A181" s="23"/>
      <c r="B181" s="15"/>
      <c r="C181" s="11"/>
      <c r="D181" s="6"/>
      <c r="E181" s="42"/>
      <c r="F181" s="43"/>
      <c r="G181" s="54"/>
      <c r="H181" s="54"/>
      <c r="I181" s="54"/>
      <c r="J181" s="54"/>
      <c r="K181" s="59"/>
      <c r="L181" s="54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SUM(F175:F181)</f>
        <v>690</v>
      </c>
      <c r="G182" s="55">
        <f t="shared" ref="G182:J182" si="32">SUM(G175:G181)</f>
        <v>25.013999999999999</v>
      </c>
      <c r="H182" s="55">
        <f t="shared" si="32"/>
        <v>25.587666666666664</v>
      </c>
      <c r="I182" s="55">
        <f t="shared" si="32"/>
        <v>99.75011111111111</v>
      </c>
      <c r="J182" s="55">
        <f t="shared" si="32"/>
        <v>692.05766666666671</v>
      </c>
      <c r="K182" s="58"/>
      <c r="L182" s="55">
        <f t="shared" ref="L182" si="33">SUM(L175:L181)</f>
        <v>147.82</v>
      </c>
    </row>
    <row r="183" spans="1:12" ht="15" x14ac:dyDescent="0.25">
      <c r="A183" s="26">
        <f>A175</f>
        <v>2</v>
      </c>
      <c r="B183" s="13">
        <f>B175</f>
        <v>10</v>
      </c>
      <c r="C183" s="10" t="s">
        <v>25</v>
      </c>
      <c r="D183" s="7" t="s">
        <v>26</v>
      </c>
      <c r="E183" s="42" t="s">
        <v>113</v>
      </c>
      <c r="F183" s="43">
        <v>100</v>
      </c>
      <c r="G183" s="54">
        <f>'1-4'!G183*'5-11'!F183/'1-4'!F183</f>
        <v>1.8166666666666669</v>
      </c>
      <c r="H183" s="54">
        <f>'1-4'!H183*'5-11'!G183/'1-4'!G183</f>
        <v>13.283333333333333</v>
      </c>
      <c r="I183" s="54">
        <f>'1-4'!I183*'5-11'!H183/'1-4'!H183</f>
        <v>11.383333333333333</v>
      </c>
      <c r="J183" s="54">
        <f>'1-4'!J183*'5-11'!I183/'1-4'!I183</f>
        <v>167.48333333333332</v>
      </c>
      <c r="K183" s="59" t="s">
        <v>114</v>
      </c>
      <c r="L183" s="54">
        <v>13.78</v>
      </c>
    </row>
    <row r="184" spans="1:12" ht="25.5" x14ac:dyDescent="0.25">
      <c r="A184" s="23"/>
      <c r="B184" s="15"/>
      <c r="C184" s="11"/>
      <c r="D184" s="7" t="s">
        <v>27</v>
      </c>
      <c r="E184" s="42" t="s">
        <v>107</v>
      </c>
      <c r="F184" s="43">
        <v>250</v>
      </c>
      <c r="G184" s="54">
        <f>'1-4'!G184*'5-11'!F184/'1-4'!F184</f>
        <v>6.15</v>
      </c>
      <c r="H184" s="54">
        <f>'1-4'!H184*'5-11'!G184/'1-4'!G184</f>
        <v>5.2375000000000007</v>
      </c>
      <c r="I184" s="54">
        <f>'1-4'!I184*'5-11'!H184/'1-4'!H184</f>
        <v>21.687500000000004</v>
      </c>
      <c r="J184" s="54">
        <f>'1-4'!J184*'5-11'!I184/'1-4'!I184</f>
        <v>164.33750000000001</v>
      </c>
      <c r="K184" s="59" t="s">
        <v>108</v>
      </c>
      <c r="L184" s="54">
        <v>43.04</v>
      </c>
    </row>
    <row r="185" spans="1:12" ht="15" x14ac:dyDescent="0.25">
      <c r="A185" s="23"/>
      <c r="B185" s="15"/>
      <c r="C185" s="11"/>
      <c r="D185" s="7" t="s">
        <v>28</v>
      </c>
      <c r="E185" s="42" t="s">
        <v>109</v>
      </c>
      <c r="F185" s="43">
        <v>203</v>
      </c>
      <c r="G185" s="54">
        <f>'1-4'!G185*'5-11'!F185/'1-4'!F185</f>
        <v>18.610162162162162</v>
      </c>
      <c r="H185" s="54">
        <f>'1-4'!H185*'5-11'!G185/'1-4'!G185</f>
        <v>15.109783783783781</v>
      </c>
      <c r="I185" s="54">
        <f>'1-4'!I185*'5-11'!H185/'1-4'!H185</f>
        <v>47.688540540540529</v>
      </c>
      <c r="J185" s="54">
        <f>'1-4'!J185*'5-11'!I185/'1-4'!I185</f>
        <v>364.26978378378374</v>
      </c>
      <c r="K185" s="59" t="s">
        <v>110</v>
      </c>
      <c r="L185" s="54">
        <v>86.48</v>
      </c>
    </row>
    <row r="186" spans="1:12" ht="15" x14ac:dyDescent="0.25">
      <c r="A186" s="23"/>
      <c r="B186" s="15"/>
      <c r="C186" s="11"/>
      <c r="D186" s="7" t="s">
        <v>29</v>
      </c>
      <c r="E186" s="42"/>
      <c r="F186" s="43"/>
      <c r="G186" s="54"/>
      <c r="H186" s="54"/>
      <c r="I186" s="54"/>
      <c r="J186" s="54"/>
      <c r="K186" s="59"/>
      <c r="L186" s="54"/>
    </row>
    <row r="187" spans="1:12" ht="15" x14ac:dyDescent="0.25">
      <c r="A187" s="23"/>
      <c r="B187" s="15"/>
      <c r="C187" s="11"/>
      <c r="D187" s="7" t="s">
        <v>30</v>
      </c>
      <c r="E187" s="42" t="s">
        <v>95</v>
      </c>
      <c r="F187" s="43">
        <v>200</v>
      </c>
      <c r="G187" s="54">
        <v>0.16</v>
      </c>
      <c r="H187" s="54">
        <v>0.04</v>
      </c>
      <c r="I187" s="54">
        <v>11.86</v>
      </c>
      <c r="J187" s="54">
        <v>47.69</v>
      </c>
      <c r="K187" s="59" t="s">
        <v>96</v>
      </c>
      <c r="L187" s="54">
        <v>18.309999999999999</v>
      </c>
    </row>
    <row r="188" spans="1:12" ht="15" x14ac:dyDescent="0.25">
      <c r="A188" s="23"/>
      <c r="B188" s="15"/>
      <c r="C188" s="11"/>
      <c r="D188" s="7" t="s">
        <v>31</v>
      </c>
      <c r="E188" s="42" t="s">
        <v>51</v>
      </c>
      <c r="F188" s="43">
        <v>60</v>
      </c>
      <c r="G188" s="54">
        <v>4</v>
      </c>
      <c r="H188" s="54">
        <v>0.4</v>
      </c>
      <c r="I188" s="54">
        <v>28.1</v>
      </c>
      <c r="J188" s="54">
        <v>134</v>
      </c>
      <c r="K188" s="59"/>
      <c r="L188" s="54">
        <v>5.44</v>
      </c>
    </row>
    <row r="189" spans="1:12" ht="15" x14ac:dyDescent="0.25">
      <c r="A189" s="23"/>
      <c r="B189" s="15"/>
      <c r="C189" s="11"/>
      <c r="D189" s="7" t="s">
        <v>32</v>
      </c>
      <c r="E189" s="42"/>
      <c r="F189" s="43"/>
      <c r="G189" s="54"/>
      <c r="H189" s="54"/>
      <c r="I189" s="54"/>
      <c r="J189" s="54"/>
      <c r="K189" s="59"/>
      <c r="L189" s="54"/>
    </row>
    <row r="190" spans="1:12" ht="15" x14ac:dyDescent="0.25">
      <c r="A190" s="23"/>
      <c r="B190" s="15"/>
      <c r="C190" s="11"/>
      <c r="D190" s="6"/>
      <c r="E190" s="42"/>
      <c r="F190" s="43"/>
      <c r="G190" s="54"/>
      <c r="H190" s="54"/>
      <c r="I190" s="54"/>
      <c r="J190" s="54"/>
      <c r="K190" s="59"/>
      <c r="L190" s="54"/>
    </row>
    <row r="191" spans="1:12" ht="15" x14ac:dyDescent="0.25">
      <c r="A191" s="23"/>
      <c r="B191" s="15"/>
      <c r="C191" s="11"/>
      <c r="D191" s="6"/>
      <c r="E191" s="42"/>
      <c r="F191" s="43"/>
      <c r="G191" s="54"/>
      <c r="H191" s="54"/>
      <c r="I191" s="54"/>
      <c r="J191" s="54"/>
      <c r="K191" s="59"/>
      <c r="L191" s="54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813</v>
      </c>
      <c r="G192" s="55">
        <f t="shared" ref="G192:J192" si="34">SUM(G183:G191)</f>
        <v>30.73682882882883</v>
      </c>
      <c r="H192" s="55">
        <f t="shared" si="34"/>
        <v>34.070617117117116</v>
      </c>
      <c r="I192" s="55">
        <f t="shared" si="34"/>
        <v>120.71937387387388</v>
      </c>
      <c r="J192" s="55">
        <f t="shared" si="34"/>
        <v>877.78061711711712</v>
      </c>
      <c r="K192" s="58"/>
      <c r="L192" s="55">
        <f t="shared" ref="L192" si="35">SUM(L183:L191)</f>
        <v>167.05</v>
      </c>
    </row>
    <row r="193" spans="1:12" ht="15.75" thickBot="1" x14ac:dyDescent="0.25">
      <c r="A193" s="29">
        <f>A175</f>
        <v>2</v>
      </c>
      <c r="B193" s="30">
        <f>B175</f>
        <v>10</v>
      </c>
      <c r="C193" s="63" t="s">
        <v>4</v>
      </c>
      <c r="D193" s="64"/>
      <c r="E193" s="31"/>
      <c r="F193" s="32">
        <f>F182+F192</f>
        <v>1503</v>
      </c>
      <c r="G193" s="56">
        <f t="shared" ref="G193:L193" si="36">G182+G192</f>
        <v>55.75082882882883</v>
      </c>
      <c r="H193" s="56">
        <f t="shared" si="36"/>
        <v>59.65828378378378</v>
      </c>
      <c r="I193" s="56">
        <f t="shared" si="36"/>
        <v>220.469484984985</v>
      </c>
      <c r="J193" s="56">
        <f t="shared" si="36"/>
        <v>1569.8382837837839</v>
      </c>
      <c r="K193" s="56"/>
      <c r="L193" s="56">
        <f t="shared" si="36"/>
        <v>314.87</v>
      </c>
    </row>
    <row r="194" spans="1:12" ht="13.5" thickBot="1" x14ac:dyDescent="0.25">
      <c r="A194" s="27"/>
      <c r="B194" s="28"/>
      <c r="C194" s="65" t="s">
        <v>5</v>
      </c>
      <c r="D194" s="65"/>
      <c r="E194" s="65"/>
      <c r="F194" s="34">
        <f>(F23+F41+F60+F79+F98+F117+F136+F155+F174+F193)/(IF(F23=0,0,1)+IF(F41=0,0,1)+IF(F60=0,0,1)+IF(F79=0,0,1)+IF(F98=0,0,1)+IF(F117=0,0,1)+IF(F136=0,0,1)+IF(F155=0,0,1)+IF(F174=0,0,1)+IF(F193=0,0,1))</f>
        <v>1478.2</v>
      </c>
      <c r="G194" s="34">
        <f>(G23+G41+G60+G79+G98+G117+G136+G155+G174+G193)/(IF(G23=0,0,1)+IF(G41=0,0,1)+IF(G60=0,0,1)+IF(G79=0,0,1)+IF(G98=0,0,1)+IF(G117=0,0,1)+IF(G136=0,0,1)+IF(G155=0,0,1)+IF(G174=0,0,1)+IF(G193=0,0,1))</f>
        <v>56.560099549549548</v>
      </c>
      <c r="H194" s="34">
        <f>(H23+H41+H60+H79+H98+H117+H136+H155+H174+H193)/(IF(H23=0,0,1)+IF(H41=0,0,1)+IF(H60=0,0,1)+IF(H79=0,0,1)+IF(H98=0,0,1)+IF(H117=0,0,1)+IF(H136=0,0,1)+IF(H155=0,0,1)+IF(H174=0,0,1)+IF(H193=0,0,1))</f>
        <v>55.851549234480373</v>
      </c>
      <c r="I194" s="34">
        <f>(I23+I41+I60+I79+I98+I117+I136+I155+I174+I193)/(IF(I23=0,0,1)+IF(I41=0,0,1)+IF(I60=0,0,1)+IF(I79=0,0,1)+IF(I98=0,0,1)+IF(I117=0,0,1)+IF(I136=0,0,1)+IF(I155=0,0,1)+IF(I174=0,0,1)+IF(I193=0,0,1))</f>
        <v>223.65471634913601</v>
      </c>
      <c r="J194" s="34">
        <f>(J23+J41+J60+J79+J98+J117+J136+J155+J174+J193)/(IF(J23=0,0,1)+IF(J41=0,0,1)+IF(J60=0,0,1)+IF(J79=0,0,1)+IF(J98=0,0,1)+IF(J117=0,0,1)+IF(J136=0,0,1)+IF(J155=0,0,1)+IF(J174=0,0,1)+IF(J193=0,0,1))</f>
        <v>1560.1992672672673</v>
      </c>
      <c r="K194" s="34"/>
      <c r="L194" s="34">
        <f>(L23+L41+L60+L79+L98+L117+L136+L155+L174+L193)/(IF(L23=0,0,1)+IF(L41=0,0,1)+IF(L60=0,0,1)+IF(L79=0,0,1)+IF(L98=0,0,1)+IF(L117=0,0,1)+IF(L136=0,0,1)+IF(L155=0,0,1)+IF(L174=0,0,1)+IF(L193=0,0,1))</f>
        <v>314.86999999999995</v>
      </c>
    </row>
  </sheetData>
  <mergeCells count="14">
    <mergeCell ref="C193:D193"/>
    <mergeCell ref="C194:E194"/>
    <mergeCell ref="C79:D79"/>
    <mergeCell ref="C98:D98"/>
    <mergeCell ref="C117:D117"/>
    <mergeCell ref="C136:D136"/>
    <mergeCell ref="C155:D155"/>
    <mergeCell ref="C174:D174"/>
    <mergeCell ref="C60:D60"/>
    <mergeCell ref="C1:E1"/>
    <mergeCell ref="H1:K1"/>
    <mergeCell ref="H2:K2"/>
    <mergeCell ref="C23:D23"/>
    <mergeCell ref="C41:D4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2025-12-04T08:19:39Z</cp:lastPrinted>
  <dcterms:created xsi:type="dcterms:W3CDTF">2022-05-16T14:23:56Z</dcterms:created>
  <dcterms:modified xsi:type="dcterms:W3CDTF">2025-12-16T08:38:09Z</dcterms:modified>
</cp:coreProperties>
</file>